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330" windowWidth="19440" windowHeight="771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J246" i="1" l="1"/>
  <c r="L246" i="1" s="1"/>
  <c r="I246" i="1"/>
  <c r="D246" i="1"/>
  <c r="E246" i="1" s="1"/>
  <c r="F246" i="1" s="1"/>
  <c r="J245" i="1"/>
  <c r="L245" i="1" s="1"/>
  <c r="I245" i="1"/>
  <c r="D245" i="1"/>
  <c r="E245" i="1" s="1"/>
  <c r="F245" i="1" s="1"/>
  <c r="J244" i="1"/>
  <c r="L244" i="1" s="1"/>
  <c r="I244" i="1"/>
  <c r="D244" i="1"/>
  <c r="E244" i="1" s="1"/>
  <c r="F244" i="1" s="1"/>
  <c r="J243" i="1"/>
  <c r="L243" i="1" s="1"/>
  <c r="I243" i="1"/>
  <c r="D243" i="1"/>
  <c r="E243" i="1" s="1"/>
  <c r="F243" i="1" s="1"/>
  <c r="J242" i="1"/>
  <c r="L242" i="1" s="1"/>
  <c r="I242" i="1"/>
  <c r="D242" i="1"/>
  <c r="E242" i="1" s="1"/>
  <c r="F242" i="1" s="1"/>
  <c r="J241" i="1"/>
  <c r="L241" i="1" s="1"/>
  <c r="I241" i="1"/>
  <c r="D241" i="1"/>
  <c r="E241" i="1" s="1"/>
  <c r="F241" i="1" s="1"/>
  <c r="J240" i="1"/>
  <c r="L240" i="1" s="1"/>
  <c r="I240" i="1"/>
  <c r="D240" i="1"/>
  <c r="E240" i="1" s="1"/>
  <c r="F240" i="1" s="1"/>
  <c r="J239" i="1"/>
  <c r="L239" i="1" s="1"/>
  <c r="I239" i="1"/>
  <c r="D239" i="1"/>
  <c r="E239" i="1" s="1"/>
  <c r="F239" i="1" s="1"/>
  <c r="J238" i="1"/>
  <c r="L238" i="1" s="1"/>
  <c r="I238" i="1"/>
  <c r="D238" i="1"/>
  <c r="E238" i="1" s="1"/>
  <c r="F238" i="1" s="1"/>
  <c r="J237" i="1"/>
  <c r="L237" i="1" s="1"/>
  <c r="I237" i="1"/>
  <c r="D237" i="1"/>
  <c r="E237" i="1" s="1"/>
  <c r="F237" i="1" s="1"/>
  <c r="J236" i="1"/>
  <c r="L236" i="1" s="1"/>
  <c r="I236" i="1"/>
  <c r="D236" i="1"/>
  <c r="E236" i="1" s="1"/>
  <c r="F236" i="1" s="1"/>
  <c r="J235" i="1"/>
  <c r="L235" i="1" s="1"/>
  <c r="I235" i="1"/>
  <c r="D235" i="1"/>
  <c r="E235" i="1" s="1"/>
  <c r="F235" i="1" s="1"/>
  <c r="J234" i="1"/>
  <c r="L234" i="1" s="1"/>
  <c r="I234" i="1"/>
  <c r="D234" i="1"/>
  <c r="E234" i="1" s="1"/>
  <c r="F234" i="1" s="1"/>
  <c r="J233" i="1"/>
  <c r="L233" i="1" s="1"/>
  <c r="I233" i="1"/>
  <c r="D233" i="1"/>
  <c r="E233" i="1" s="1"/>
  <c r="F233" i="1" s="1"/>
  <c r="J232" i="1"/>
  <c r="L232" i="1" s="1"/>
  <c r="I232" i="1"/>
  <c r="D232" i="1"/>
  <c r="E232" i="1" s="1"/>
  <c r="F232" i="1" s="1"/>
  <c r="J231" i="1"/>
  <c r="L231" i="1" s="1"/>
  <c r="I231" i="1"/>
  <c r="D231" i="1"/>
  <c r="E231" i="1" s="1"/>
  <c r="F231" i="1" s="1"/>
  <c r="J230" i="1"/>
  <c r="L230" i="1" s="1"/>
  <c r="I230" i="1"/>
  <c r="D230" i="1"/>
  <c r="E230" i="1" s="1"/>
  <c r="F230" i="1" s="1"/>
  <c r="J229" i="1"/>
  <c r="L229" i="1" s="1"/>
  <c r="I229" i="1"/>
  <c r="D229" i="1"/>
  <c r="E229" i="1" s="1"/>
  <c r="F229" i="1" s="1"/>
  <c r="I228" i="1"/>
  <c r="J228" i="1" s="1"/>
  <c r="L228" i="1" s="1"/>
  <c r="D228" i="1"/>
  <c r="E228" i="1" s="1"/>
  <c r="F228" i="1" s="1"/>
  <c r="I227" i="1"/>
  <c r="J227" i="1" s="1"/>
  <c r="L227" i="1" s="1"/>
  <c r="D227" i="1"/>
  <c r="E227" i="1" s="1"/>
  <c r="F227" i="1" s="1"/>
  <c r="I226" i="1"/>
  <c r="J226" i="1" s="1"/>
  <c r="L226" i="1" s="1"/>
  <c r="D226" i="1"/>
  <c r="E226" i="1" s="1"/>
  <c r="F226" i="1" s="1"/>
  <c r="I225" i="1"/>
  <c r="J225" i="1" s="1"/>
  <c r="L225" i="1" s="1"/>
  <c r="D225" i="1"/>
  <c r="E225" i="1" s="1"/>
  <c r="F225" i="1" s="1"/>
  <c r="I224" i="1"/>
  <c r="J224" i="1" s="1"/>
  <c r="L224" i="1" s="1"/>
  <c r="D224" i="1"/>
  <c r="E224" i="1" s="1"/>
  <c r="F224" i="1" s="1"/>
  <c r="I223" i="1"/>
  <c r="J223" i="1" s="1"/>
  <c r="L223" i="1" s="1"/>
  <c r="D223" i="1"/>
  <c r="E223" i="1" s="1"/>
  <c r="F223" i="1" s="1"/>
  <c r="I222" i="1"/>
  <c r="J222" i="1" s="1"/>
  <c r="L222" i="1" s="1"/>
  <c r="D222" i="1"/>
  <c r="E222" i="1" s="1"/>
  <c r="F222" i="1" s="1"/>
  <c r="I221" i="1"/>
  <c r="J221" i="1" s="1"/>
  <c r="L221" i="1" s="1"/>
  <c r="D221" i="1"/>
  <c r="E221" i="1" s="1"/>
  <c r="F221" i="1" s="1"/>
  <c r="I220" i="1"/>
  <c r="J220" i="1" s="1"/>
  <c r="L220" i="1" s="1"/>
  <c r="D220" i="1"/>
  <c r="E220" i="1" s="1"/>
  <c r="F220" i="1" s="1"/>
  <c r="I219" i="1"/>
  <c r="J219" i="1" s="1"/>
  <c r="L219" i="1" s="1"/>
  <c r="D219" i="1"/>
  <c r="E219" i="1" s="1"/>
  <c r="F219" i="1" s="1"/>
  <c r="I218" i="1"/>
  <c r="J218" i="1" s="1"/>
  <c r="L218" i="1" s="1"/>
  <c r="D218" i="1"/>
  <c r="E218" i="1" s="1"/>
  <c r="F218" i="1" s="1"/>
  <c r="I217" i="1"/>
  <c r="J217" i="1" s="1"/>
  <c r="L217" i="1" s="1"/>
  <c r="D217" i="1"/>
  <c r="E217" i="1" s="1"/>
  <c r="F217" i="1" s="1"/>
  <c r="I216" i="1"/>
  <c r="J216" i="1" s="1"/>
  <c r="L216" i="1" s="1"/>
  <c r="D216" i="1"/>
  <c r="E216" i="1" s="1"/>
  <c r="F216" i="1" s="1"/>
  <c r="I215" i="1"/>
  <c r="J215" i="1" s="1"/>
  <c r="L215" i="1" s="1"/>
  <c r="D215" i="1"/>
  <c r="E215" i="1" s="1"/>
  <c r="F215" i="1" s="1"/>
  <c r="I214" i="1"/>
  <c r="J214" i="1" s="1"/>
  <c r="L214" i="1" s="1"/>
  <c r="D214" i="1"/>
  <c r="E214" i="1" s="1"/>
  <c r="F214" i="1" s="1"/>
  <c r="I213" i="1"/>
  <c r="J213" i="1" s="1"/>
  <c r="L213" i="1" s="1"/>
  <c r="D213" i="1"/>
  <c r="E213" i="1" s="1"/>
  <c r="F213" i="1" s="1"/>
  <c r="I212" i="1"/>
  <c r="J212" i="1" s="1"/>
  <c r="L212" i="1" s="1"/>
  <c r="D212" i="1"/>
  <c r="E212" i="1" s="1"/>
  <c r="F212" i="1" s="1"/>
  <c r="I211" i="1"/>
  <c r="J211" i="1" s="1"/>
  <c r="L211" i="1" s="1"/>
  <c r="D211" i="1"/>
  <c r="E211" i="1" s="1"/>
  <c r="F211" i="1" s="1"/>
  <c r="I210" i="1"/>
  <c r="J210" i="1" s="1"/>
  <c r="L210" i="1" s="1"/>
  <c r="D210" i="1"/>
  <c r="E210" i="1" s="1"/>
  <c r="F210" i="1" s="1"/>
  <c r="I209" i="1"/>
  <c r="J209" i="1" s="1"/>
  <c r="L209" i="1" s="1"/>
  <c r="D209" i="1"/>
  <c r="E209" i="1" s="1"/>
  <c r="F209" i="1" s="1"/>
  <c r="I208" i="1"/>
  <c r="J208" i="1" s="1"/>
  <c r="L208" i="1" s="1"/>
  <c r="D208" i="1"/>
  <c r="E208" i="1" s="1"/>
  <c r="F208" i="1" s="1"/>
  <c r="I207" i="1"/>
  <c r="J207" i="1" s="1"/>
  <c r="L207" i="1" s="1"/>
  <c r="D207" i="1"/>
  <c r="E207" i="1" s="1"/>
  <c r="F207" i="1" s="1"/>
  <c r="I206" i="1"/>
  <c r="J206" i="1" s="1"/>
  <c r="L206" i="1" s="1"/>
  <c r="D206" i="1"/>
  <c r="E206" i="1" s="1"/>
  <c r="F206" i="1" s="1"/>
  <c r="I205" i="1"/>
  <c r="J205" i="1" s="1"/>
  <c r="L205" i="1" s="1"/>
  <c r="D205" i="1"/>
  <c r="E205" i="1" s="1"/>
  <c r="F205" i="1" s="1"/>
  <c r="I204" i="1"/>
  <c r="J204" i="1" s="1"/>
  <c r="L204" i="1" s="1"/>
  <c r="D204" i="1"/>
  <c r="E204" i="1" s="1"/>
  <c r="F204" i="1" s="1"/>
  <c r="I203" i="1"/>
  <c r="J203" i="1" s="1"/>
  <c r="L203" i="1" s="1"/>
  <c r="D203" i="1"/>
  <c r="E203" i="1" s="1"/>
  <c r="F203" i="1" s="1"/>
  <c r="I202" i="1"/>
  <c r="J202" i="1" s="1"/>
  <c r="L202" i="1" s="1"/>
  <c r="D202" i="1"/>
  <c r="E202" i="1" s="1"/>
  <c r="F202" i="1" s="1"/>
  <c r="I201" i="1"/>
  <c r="J201" i="1" s="1"/>
  <c r="L201" i="1" s="1"/>
  <c r="D201" i="1"/>
  <c r="E201" i="1" s="1"/>
  <c r="F201" i="1" s="1"/>
  <c r="I200" i="1"/>
  <c r="J200" i="1" s="1"/>
  <c r="L200" i="1" s="1"/>
  <c r="D200" i="1"/>
  <c r="E200" i="1" s="1"/>
  <c r="F200" i="1" s="1"/>
  <c r="I199" i="1"/>
  <c r="J199" i="1" s="1"/>
  <c r="L199" i="1" s="1"/>
  <c r="D199" i="1"/>
  <c r="E199" i="1" s="1"/>
  <c r="F199" i="1" s="1"/>
  <c r="I198" i="1"/>
  <c r="J198" i="1" s="1"/>
  <c r="L198" i="1" s="1"/>
  <c r="D198" i="1"/>
  <c r="E198" i="1" s="1"/>
  <c r="F198" i="1" s="1"/>
  <c r="I197" i="1"/>
  <c r="J197" i="1" s="1"/>
  <c r="L197" i="1" s="1"/>
  <c r="D197" i="1"/>
  <c r="E197" i="1" s="1"/>
  <c r="F197" i="1" s="1"/>
  <c r="I196" i="1"/>
  <c r="J196" i="1" s="1"/>
  <c r="L196" i="1" s="1"/>
  <c r="D196" i="1"/>
  <c r="E196" i="1" s="1"/>
  <c r="F196" i="1" s="1"/>
  <c r="I195" i="1"/>
  <c r="J195" i="1" s="1"/>
  <c r="L195" i="1" s="1"/>
  <c r="D195" i="1"/>
  <c r="E195" i="1" s="1"/>
  <c r="F195" i="1" s="1"/>
  <c r="I194" i="1"/>
  <c r="J194" i="1" s="1"/>
  <c r="L194" i="1" s="1"/>
  <c r="D194" i="1"/>
  <c r="E194" i="1" s="1"/>
  <c r="F194" i="1" s="1"/>
  <c r="I193" i="1"/>
  <c r="J193" i="1" s="1"/>
  <c r="L193" i="1" s="1"/>
  <c r="D193" i="1"/>
  <c r="E193" i="1" s="1"/>
  <c r="F193" i="1" s="1"/>
  <c r="I192" i="1"/>
  <c r="J192" i="1" s="1"/>
  <c r="L192" i="1" s="1"/>
  <c r="D192" i="1"/>
  <c r="E192" i="1" s="1"/>
  <c r="F192" i="1" s="1"/>
  <c r="I191" i="1"/>
  <c r="J191" i="1" s="1"/>
  <c r="L191" i="1" s="1"/>
  <c r="D191" i="1"/>
  <c r="E191" i="1" s="1"/>
  <c r="F191" i="1" s="1"/>
  <c r="I190" i="1"/>
  <c r="J190" i="1" s="1"/>
  <c r="L190" i="1" s="1"/>
  <c r="D190" i="1"/>
  <c r="E190" i="1" s="1"/>
  <c r="F190" i="1" s="1"/>
  <c r="I189" i="1"/>
  <c r="J189" i="1" s="1"/>
  <c r="L189" i="1" s="1"/>
  <c r="D189" i="1"/>
  <c r="E189" i="1" s="1"/>
  <c r="F189" i="1" s="1"/>
  <c r="I188" i="1"/>
  <c r="J188" i="1" s="1"/>
  <c r="L188" i="1" s="1"/>
  <c r="D188" i="1"/>
  <c r="E188" i="1" s="1"/>
  <c r="F188" i="1" s="1"/>
  <c r="I187" i="1"/>
  <c r="J187" i="1" s="1"/>
  <c r="L187" i="1" s="1"/>
  <c r="D187" i="1"/>
  <c r="E187" i="1" s="1"/>
  <c r="F187" i="1" s="1"/>
  <c r="I186" i="1"/>
  <c r="J186" i="1" s="1"/>
  <c r="L186" i="1" s="1"/>
  <c r="D186" i="1"/>
  <c r="E186" i="1" s="1"/>
  <c r="F186" i="1" s="1"/>
  <c r="I185" i="1"/>
  <c r="J185" i="1" s="1"/>
  <c r="L185" i="1" s="1"/>
  <c r="D185" i="1"/>
  <c r="E185" i="1" s="1"/>
  <c r="F185" i="1" s="1"/>
  <c r="I184" i="1"/>
  <c r="J184" i="1" s="1"/>
  <c r="L184" i="1" s="1"/>
  <c r="D184" i="1"/>
  <c r="E184" i="1" s="1"/>
  <c r="F184" i="1" s="1"/>
  <c r="I183" i="1"/>
  <c r="J183" i="1" s="1"/>
  <c r="L183" i="1" s="1"/>
  <c r="D183" i="1"/>
  <c r="E183" i="1" s="1"/>
  <c r="F183" i="1" s="1"/>
  <c r="I182" i="1"/>
  <c r="J182" i="1" s="1"/>
  <c r="L182" i="1" s="1"/>
  <c r="D182" i="1"/>
  <c r="E182" i="1" s="1"/>
  <c r="F182" i="1" s="1"/>
  <c r="I181" i="1"/>
  <c r="J181" i="1" s="1"/>
  <c r="L181" i="1" s="1"/>
  <c r="D181" i="1"/>
  <c r="E181" i="1" s="1"/>
  <c r="F181" i="1" s="1"/>
  <c r="I180" i="1"/>
  <c r="J180" i="1" s="1"/>
  <c r="L180" i="1" s="1"/>
  <c r="D180" i="1"/>
  <c r="E180" i="1" s="1"/>
  <c r="F180" i="1" s="1"/>
  <c r="I179" i="1"/>
  <c r="J179" i="1" s="1"/>
  <c r="L179" i="1" s="1"/>
  <c r="D179" i="1"/>
  <c r="E179" i="1" s="1"/>
  <c r="F179" i="1" s="1"/>
  <c r="I178" i="1"/>
  <c r="J178" i="1" s="1"/>
  <c r="L178" i="1" s="1"/>
  <c r="D178" i="1"/>
  <c r="E178" i="1" s="1"/>
  <c r="F178" i="1" s="1"/>
  <c r="I177" i="1"/>
  <c r="J177" i="1" s="1"/>
  <c r="L177" i="1" s="1"/>
  <c r="D177" i="1"/>
  <c r="E177" i="1" s="1"/>
  <c r="F177" i="1" s="1"/>
  <c r="I176" i="1"/>
  <c r="J176" i="1" s="1"/>
  <c r="L176" i="1" s="1"/>
  <c r="D176" i="1"/>
  <c r="E176" i="1" s="1"/>
  <c r="F176" i="1" s="1"/>
  <c r="I175" i="1"/>
  <c r="J175" i="1" s="1"/>
  <c r="L175" i="1" s="1"/>
  <c r="D175" i="1"/>
  <c r="E175" i="1" s="1"/>
  <c r="F175" i="1" s="1"/>
  <c r="I174" i="1"/>
  <c r="J174" i="1" s="1"/>
  <c r="L174" i="1" s="1"/>
  <c r="D174" i="1"/>
  <c r="E174" i="1" s="1"/>
  <c r="F174" i="1" s="1"/>
  <c r="I173" i="1"/>
  <c r="J173" i="1" s="1"/>
  <c r="L173" i="1" s="1"/>
  <c r="D173" i="1"/>
  <c r="E173" i="1" s="1"/>
  <c r="F173" i="1" s="1"/>
  <c r="I172" i="1"/>
  <c r="J172" i="1" s="1"/>
  <c r="L172" i="1" s="1"/>
  <c r="D172" i="1"/>
  <c r="E172" i="1" s="1"/>
  <c r="F172" i="1" s="1"/>
  <c r="I171" i="1"/>
  <c r="J171" i="1" s="1"/>
  <c r="D171" i="1"/>
  <c r="E171" i="1" s="1"/>
  <c r="F171" i="1" s="1"/>
  <c r="I170" i="1"/>
  <c r="J170" i="1" s="1"/>
  <c r="L170" i="1" s="1"/>
  <c r="D170" i="1"/>
  <c r="E170" i="1" s="1"/>
  <c r="F170" i="1" s="1"/>
  <c r="I169" i="1"/>
  <c r="J169" i="1" s="1"/>
  <c r="D169" i="1"/>
  <c r="E169" i="1" s="1"/>
  <c r="F169" i="1" s="1"/>
  <c r="I168" i="1"/>
  <c r="J168" i="1" s="1"/>
  <c r="L168" i="1" s="1"/>
  <c r="D168" i="1"/>
  <c r="E168" i="1" s="1"/>
  <c r="F168" i="1" s="1"/>
  <c r="I167" i="1"/>
  <c r="J167" i="1" s="1"/>
  <c r="D167" i="1"/>
  <c r="E167" i="1" s="1"/>
  <c r="F167" i="1" s="1"/>
  <c r="I166" i="1"/>
  <c r="J166" i="1" s="1"/>
  <c r="L166" i="1" s="1"/>
  <c r="D166" i="1"/>
  <c r="E166" i="1" s="1"/>
  <c r="F166" i="1" s="1"/>
  <c r="I165" i="1"/>
  <c r="J165" i="1" s="1"/>
  <c r="D165" i="1"/>
  <c r="E165" i="1" s="1"/>
  <c r="F165" i="1" s="1"/>
  <c r="I164" i="1"/>
  <c r="J164" i="1" s="1"/>
  <c r="L164" i="1" s="1"/>
  <c r="D164" i="1"/>
  <c r="E164" i="1" s="1"/>
  <c r="F164" i="1" s="1"/>
  <c r="I163" i="1"/>
  <c r="J163" i="1" s="1"/>
  <c r="D163" i="1"/>
  <c r="E163" i="1" s="1"/>
  <c r="F163" i="1" s="1"/>
  <c r="I162" i="1"/>
  <c r="J162" i="1" s="1"/>
  <c r="L162" i="1" s="1"/>
  <c r="D162" i="1"/>
  <c r="E162" i="1" s="1"/>
  <c r="F162" i="1" s="1"/>
  <c r="I161" i="1"/>
  <c r="J161" i="1" s="1"/>
  <c r="D161" i="1"/>
  <c r="E161" i="1" s="1"/>
  <c r="F161" i="1" s="1"/>
  <c r="I160" i="1"/>
  <c r="J160" i="1" s="1"/>
  <c r="L160" i="1" s="1"/>
  <c r="D160" i="1"/>
  <c r="E160" i="1" s="1"/>
  <c r="F160" i="1" s="1"/>
  <c r="I159" i="1"/>
  <c r="J159" i="1" s="1"/>
  <c r="D159" i="1"/>
  <c r="E159" i="1" s="1"/>
  <c r="F159" i="1" s="1"/>
  <c r="I158" i="1"/>
  <c r="J158" i="1" s="1"/>
  <c r="L158" i="1" s="1"/>
  <c r="D158" i="1"/>
  <c r="E158" i="1" s="1"/>
  <c r="F158" i="1" s="1"/>
  <c r="I157" i="1"/>
  <c r="J157" i="1" s="1"/>
  <c r="D157" i="1"/>
  <c r="E157" i="1" s="1"/>
  <c r="F157" i="1" s="1"/>
  <c r="I156" i="1"/>
  <c r="J156" i="1" s="1"/>
  <c r="L156" i="1" s="1"/>
  <c r="D156" i="1"/>
  <c r="E156" i="1" s="1"/>
  <c r="F156" i="1" s="1"/>
  <c r="I155" i="1"/>
  <c r="J155" i="1" s="1"/>
  <c r="D155" i="1"/>
  <c r="E155" i="1" s="1"/>
  <c r="F155" i="1" s="1"/>
  <c r="I154" i="1"/>
  <c r="J154" i="1" s="1"/>
  <c r="L154" i="1" s="1"/>
  <c r="D154" i="1"/>
  <c r="E154" i="1" s="1"/>
  <c r="F154" i="1" s="1"/>
  <c r="I153" i="1"/>
  <c r="J153" i="1" s="1"/>
  <c r="D153" i="1"/>
  <c r="E153" i="1" s="1"/>
  <c r="F153" i="1" s="1"/>
  <c r="I152" i="1"/>
  <c r="J152" i="1" s="1"/>
  <c r="L152" i="1" s="1"/>
  <c r="D152" i="1"/>
  <c r="E152" i="1" s="1"/>
  <c r="F152" i="1" s="1"/>
  <c r="I151" i="1"/>
  <c r="J151" i="1" s="1"/>
  <c r="D151" i="1"/>
  <c r="E151" i="1" s="1"/>
  <c r="F151" i="1" s="1"/>
  <c r="I150" i="1"/>
  <c r="J150" i="1" s="1"/>
  <c r="L150" i="1" s="1"/>
  <c r="D150" i="1"/>
  <c r="E150" i="1" s="1"/>
  <c r="F150" i="1" s="1"/>
  <c r="I149" i="1"/>
  <c r="J149" i="1" s="1"/>
  <c r="D149" i="1"/>
  <c r="E149" i="1" s="1"/>
  <c r="F149" i="1" s="1"/>
  <c r="I148" i="1"/>
  <c r="J148" i="1" s="1"/>
  <c r="L148" i="1" s="1"/>
  <c r="D148" i="1"/>
  <c r="E148" i="1" s="1"/>
  <c r="F148" i="1" s="1"/>
  <c r="I147" i="1"/>
  <c r="J147" i="1" s="1"/>
  <c r="D147" i="1"/>
  <c r="E147" i="1" s="1"/>
  <c r="F147" i="1" s="1"/>
  <c r="I146" i="1"/>
  <c r="J146" i="1" s="1"/>
  <c r="L146" i="1" s="1"/>
  <c r="D146" i="1"/>
  <c r="E146" i="1" s="1"/>
  <c r="F146" i="1" s="1"/>
  <c r="I145" i="1"/>
  <c r="J145" i="1" s="1"/>
  <c r="D145" i="1"/>
  <c r="E145" i="1" s="1"/>
  <c r="F145" i="1" s="1"/>
  <c r="I144" i="1"/>
  <c r="J144" i="1" s="1"/>
  <c r="L144" i="1" s="1"/>
  <c r="D144" i="1"/>
  <c r="E144" i="1" s="1"/>
  <c r="F144" i="1" s="1"/>
  <c r="I143" i="1"/>
  <c r="J143" i="1" s="1"/>
  <c r="D143" i="1"/>
  <c r="E143" i="1" s="1"/>
  <c r="F143" i="1" s="1"/>
  <c r="I142" i="1"/>
  <c r="J142" i="1" s="1"/>
  <c r="L142" i="1" s="1"/>
  <c r="D142" i="1"/>
  <c r="E142" i="1" s="1"/>
  <c r="F142" i="1" s="1"/>
  <c r="I141" i="1"/>
  <c r="J141" i="1" s="1"/>
  <c r="D141" i="1"/>
  <c r="E141" i="1" s="1"/>
  <c r="F141" i="1" s="1"/>
  <c r="I140" i="1"/>
  <c r="J140" i="1" s="1"/>
  <c r="L140" i="1" s="1"/>
  <c r="D140" i="1"/>
  <c r="E140" i="1" s="1"/>
  <c r="F140" i="1" s="1"/>
  <c r="I139" i="1"/>
  <c r="J139" i="1" s="1"/>
  <c r="D139" i="1"/>
  <c r="E139" i="1" s="1"/>
  <c r="F139" i="1" s="1"/>
  <c r="I138" i="1"/>
  <c r="J138" i="1" s="1"/>
  <c r="L138" i="1" s="1"/>
  <c r="D138" i="1"/>
  <c r="E138" i="1" s="1"/>
  <c r="F138" i="1" s="1"/>
  <c r="I137" i="1"/>
  <c r="J137" i="1" s="1"/>
  <c r="D137" i="1"/>
  <c r="E137" i="1" s="1"/>
  <c r="F137" i="1" s="1"/>
  <c r="I136" i="1"/>
  <c r="J136" i="1" s="1"/>
  <c r="L136" i="1" s="1"/>
  <c r="D136" i="1"/>
  <c r="E136" i="1" s="1"/>
  <c r="F136" i="1" s="1"/>
  <c r="I135" i="1"/>
  <c r="J135" i="1" s="1"/>
  <c r="D135" i="1"/>
  <c r="E135" i="1" s="1"/>
  <c r="F135" i="1" s="1"/>
  <c r="I134" i="1"/>
  <c r="J134" i="1" s="1"/>
  <c r="L134" i="1" s="1"/>
  <c r="D134" i="1"/>
  <c r="E134" i="1" s="1"/>
  <c r="F134" i="1" s="1"/>
  <c r="I133" i="1"/>
  <c r="J133" i="1" s="1"/>
  <c r="D133" i="1"/>
  <c r="E133" i="1" s="1"/>
  <c r="F133" i="1" s="1"/>
  <c r="I132" i="1"/>
  <c r="J132" i="1" s="1"/>
  <c r="L132" i="1" s="1"/>
  <c r="D132" i="1"/>
  <c r="E132" i="1" s="1"/>
  <c r="F132" i="1" s="1"/>
  <c r="I131" i="1"/>
  <c r="J131" i="1" s="1"/>
  <c r="D131" i="1"/>
  <c r="E131" i="1" s="1"/>
  <c r="F131" i="1" s="1"/>
  <c r="I130" i="1"/>
  <c r="J130" i="1" s="1"/>
  <c r="L130" i="1" s="1"/>
  <c r="D130" i="1"/>
  <c r="E130" i="1" s="1"/>
  <c r="F130" i="1" s="1"/>
  <c r="I129" i="1"/>
  <c r="J129" i="1" s="1"/>
  <c r="D129" i="1"/>
  <c r="E129" i="1" s="1"/>
  <c r="F129" i="1" s="1"/>
  <c r="I128" i="1"/>
  <c r="J128" i="1" s="1"/>
  <c r="L128" i="1" s="1"/>
  <c r="D128" i="1"/>
  <c r="E128" i="1" s="1"/>
  <c r="F128" i="1" s="1"/>
  <c r="I127" i="1"/>
  <c r="J127" i="1" s="1"/>
  <c r="L127" i="1" s="1"/>
  <c r="D127" i="1"/>
  <c r="E127" i="1" s="1"/>
  <c r="F127" i="1" s="1"/>
  <c r="I126" i="1"/>
  <c r="J126" i="1" s="1"/>
  <c r="L126" i="1" s="1"/>
  <c r="D126" i="1"/>
  <c r="E126" i="1" s="1"/>
  <c r="F126" i="1" s="1"/>
  <c r="I125" i="1"/>
  <c r="J125" i="1" s="1"/>
  <c r="L125" i="1" s="1"/>
  <c r="D125" i="1"/>
  <c r="E125" i="1" s="1"/>
  <c r="F125" i="1" s="1"/>
  <c r="I124" i="1"/>
  <c r="J124" i="1" s="1"/>
  <c r="L124" i="1" s="1"/>
  <c r="D124" i="1"/>
  <c r="E124" i="1" s="1"/>
  <c r="F124" i="1" s="1"/>
  <c r="I123" i="1"/>
  <c r="J123" i="1" s="1"/>
  <c r="L123" i="1" s="1"/>
  <c r="D123" i="1"/>
  <c r="E123" i="1" s="1"/>
  <c r="F123" i="1" s="1"/>
  <c r="I122" i="1"/>
  <c r="J122" i="1" s="1"/>
  <c r="L122" i="1" s="1"/>
  <c r="D122" i="1"/>
  <c r="E122" i="1" s="1"/>
  <c r="F122" i="1" s="1"/>
  <c r="I121" i="1"/>
  <c r="J121" i="1" s="1"/>
  <c r="L121" i="1" s="1"/>
  <c r="D121" i="1"/>
  <c r="E121" i="1" s="1"/>
  <c r="F121" i="1" s="1"/>
  <c r="I120" i="1"/>
  <c r="J120" i="1" s="1"/>
  <c r="L120" i="1" s="1"/>
  <c r="D120" i="1"/>
  <c r="E120" i="1" s="1"/>
  <c r="F120" i="1" s="1"/>
  <c r="I119" i="1"/>
  <c r="J119" i="1" s="1"/>
  <c r="L119" i="1" s="1"/>
  <c r="D119" i="1"/>
  <c r="E119" i="1" s="1"/>
  <c r="F119" i="1" s="1"/>
  <c r="I118" i="1"/>
  <c r="J118" i="1" s="1"/>
  <c r="L118" i="1" s="1"/>
  <c r="D118" i="1"/>
  <c r="E118" i="1" s="1"/>
  <c r="F118" i="1" s="1"/>
  <c r="I117" i="1"/>
  <c r="J117" i="1" s="1"/>
  <c r="L117" i="1" s="1"/>
  <c r="D117" i="1"/>
  <c r="E117" i="1" s="1"/>
  <c r="F117" i="1" s="1"/>
  <c r="I116" i="1"/>
  <c r="J116" i="1" s="1"/>
  <c r="L116" i="1" s="1"/>
  <c r="D116" i="1"/>
  <c r="E116" i="1" s="1"/>
  <c r="F116" i="1" s="1"/>
  <c r="I115" i="1"/>
  <c r="J115" i="1" s="1"/>
  <c r="L115" i="1" s="1"/>
  <c r="D115" i="1"/>
  <c r="E115" i="1" s="1"/>
  <c r="F115" i="1" s="1"/>
  <c r="I114" i="1"/>
  <c r="J114" i="1" s="1"/>
  <c r="L114" i="1" s="1"/>
  <c r="D114" i="1"/>
  <c r="E114" i="1" s="1"/>
  <c r="F114" i="1" s="1"/>
  <c r="I113" i="1"/>
  <c r="J113" i="1" s="1"/>
  <c r="L113" i="1" s="1"/>
  <c r="D113" i="1"/>
  <c r="E113" i="1" s="1"/>
  <c r="F113" i="1" s="1"/>
  <c r="I112" i="1"/>
  <c r="J112" i="1" s="1"/>
  <c r="L112" i="1" s="1"/>
  <c r="D112" i="1"/>
  <c r="E112" i="1" s="1"/>
  <c r="F112" i="1" s="1"/>
  <c r="I111" i="1"/>
  <c r="J111" i="1" s="1"/>
  <c r="L111" i="1" s="1"/>
  <c r="D111" i="1"/>
  <c r="E111" i="1" s="1"/>
  <c r="F111" i="1" s="1"/>
  <c r="I110" i="1"/>
  <c r="J110" i="1" s="1"/>
  <c r="L110" i="1" s="1"/>
  <c r="D110" i="1"/>
  <c r="E110" i="1" s="1"/>
  <c r="F110" i="1" s="1"/>
  <c r="I109" i="1"/>
  <c r="J109" i="1" s="1"/>
  <c r="L109" i="1" s="1"/>
  <c r="D109" i="1"/>
  <c r="E109" i="1" s="1"/>
  <c r="F109" i="1" s="1"/>
  <c r="I108" i="1"/>
  <c r="J108" i="1" s="1"/>
  <c r="L108" i="1" s="1"/>
  <c r="D108" i="1"/>
  <c r="E108" i="1" s="1"/>
  <c r="F108" i="1" s="1"/>
  <c r="I107" i="1"/>
  <c r="J107" i="1" s="1"/>
  <c r="L107" i="1" s="1"/>
  <c r="D107" i="1"/>
  <c r="E107" i="1" s="1"/>
  <c r="F107" i="1" s="1"/>
  <c r="I106" i="1"/>
  <c r="J106" i="1" s="1"/>
  <c r="L106" i="1" s="1"/>
  <c r="D106" i="1"/>
  <c r="E106" i="1" s="1"/>
  <c r="F106" i="1" s="1"/>
  <c r="I105" i="1"/>
  <c r="J105" i="1" s="1"/>
  <c r="L105" i="1" s="1"/>
  <c r="D105" i="1"/>
  <c r="E105" i="1" s="1"/>
  <c r="F105" i="1" s="1"/>
  <c r="I104" i="1"/>
  <c r="J104" i="1" s="1"/>
  <c r="L104" i="1" s="1"/>
  <c r="D104" i="1"/>
  <c r="E104" i="1" s="1"/>
  <c r="F104" i="1" s="1"/>
  <c r="I103" i="1"/>
  <c r="J103" i="1" s="1"/>
  <c r="L103" i="1" s="1"/>
  <c r="D103" i="1"/>
  <c r="E103" i="1" s="1"/>
  <c r="F103" i="1" s="1"/>
  <c r="I102" i="1"/>
  <c r="J102" i="1" s="1"/>
  <c r="L102" i="1" s="1"/>
  <c r="D102" i="1"/>
  <c r="E102" i="1" s="1"/>
  <c r="F102" i="1" s="1"/>
  <c r="I101" i="1"/>
  <c r="J101" i="1" s="1"/>
  <c r="L101" i="1" s="1"/>
  <c r="D101" i="1"/>
  <c r="E101" i="1" s="1"/>
  <c r="F101" i="1" s="1"/>
  <c r="I100" i="1"/>
  <c r="J100" i="1" s="1"/>
  <c r="L100" i="1" s="1"/>
  <c r="D100" i="1"/>
  <c r="E100" i="1" s="1"/>
  <c r="F100" i="1" s="1"/>
  <c r="I99" i="1"/>
  <c r="J99" i="1" s="1"/>
  <c r="L99" i="1" s="1"/>
  <c r="D99" i="1"/>
  <c r="E99" i="1" s="1"/>
  <c r="F99" i="1" s="1"/>
  <c r="I98" i="1"/>
  <c r="J98" i="1" s="1"/>
  <c r="L98" i="1" s="1"/>
  <c r="D98" i="1"/>
  <c r="E98" i="1" s="1"/>
  <c r="F98" i="1" s="1"/>
  <c r="I97" i="1"/>
  <c r="J97" i="1" s="1"/>
  <c r="L97" i="1" s="1"/>
  <c r="D97" i="1"/>
  <c r="E97" i="1" s="1"/>
  <c r="F97" i="1" s="1"/>
  <c r="I96" i="1"/>
  <c r="J96" i="1" s="1"/>
  <c r="L96" i="1" s="1"/>
  <c r="D96" i="1"/>
  <c r="E96" i="1" s="1"/>
  <c r="F96" i="1" s="1"/>
  <c r="I95" i="1"/>
  <c r="J95" i="1" s="1"/>
  <c r="L95" i="1" s="1"/>
  <c r="D95" i="1"/>
  <c r="E95" i="1" s="1"/>
  <c r="F95" i="1" s="1"/>
  <c r="I94" i="1"/>
  <c r="J94" i="1" s="1"/>
  <c r="L94" i="1" s="1"/>
  <c r="D94" i="1"/>
  <c r="E94" i="1" s="1"/>
  <c r="F94" i="1" s="1"/>
  <c r="I93" i="1"/>
  <c r="J93" i="1" s="1"/>
  <c r="L93" i="1" s="1"/>
  <c r="D93" i="1"/>
  <c r="E93" i="1" s="1"/>
  <c r="F93" i="1" s="1"/>
  <c r="I92" i="1"/>
  <c r="J92" i="1" s="1"/>
  <c r="L92" i="1" s="1"/>
  <c r="D92" i="1"/>
  <c r="E92" i="1" s="1"/>
  <c r="F92" i="1" s="1"/>
  <c r="I91" i="1"/>
  <c r="J91" i="1" s="1"/>
  <c r="L91" i="1" s="1"/>
  <c r="D91" i="1"/>
  <c r="E91" i="1" s="1"/>
  <c r="F91" i="1" s="1"/>
  <c r="I90" i="1"/>
  <c r="J90" i="1" s="1"/>
  <c r="L90" i="1" s="1"/>
  <c r="D90" i="1"/>
  <c r="E90" i="1" s="1"/>
  <c r="F90" i="1" s="1"/>
  <c r="I89" i="1"/>
  <c r="J89" i="1" s="1"/>
  <c r="L89" i="1" s="1"/>
  <c r="D89" i="1"/>
  <c r="E89" i="1" s="1"/>
  <c r="F89" i="1" s="1"/>
  <c r="I88" i="1"/>
  <c r="J88" i="1" s="1"/>
  <c r="L88" i="1" s="1"/>
  <c r="D88" i="1"/>
  <c r="E88" i="1" s="1"/>
  <c r="F88" i="1" s="1"/>
  <c r="I87" i="1"/>
  <c r="J87" i="1" s="1"/>
  <c r="L87" i="1" s="1"/>
  <c r="D87" i="1"/>
  <c r="E87" i="1" s="1"/>
  <c r="F87" i="1" s="1"/>
  <c r="I86" i="1"/>
  <c r="J86" i="1" s="1"/>
  <c r="L86" i="1" s="1"/>
  <c r="D86" i="1"/>
  <c r="E86" i="1" s="1"/>
  <c r="F86" i="1" s="1"/>
  <c r="I85" i="1"/>
  <c r="J85" i="1" s="1"/>
  <c r="L85" i="1" s="1"/>
  <c r="D85" i="1"/>
  <c r="E85" i="1" s="1"/>
  <c r="F85" i="1" s="1"/>
  <c r="I84" i="1"/>
  <c r="J84" i="1" s="1"/>
  <c r="L84" i="1" s="1"/>
  <c r="D84" i="1"/>
  <c r="E84" i="1" s="1"/>
  <c r="F84" i="1" s="1"/>
  <c r="I83" i="1"/>
  <c r="J83" i="1" s="1"/>
  <c r="L83" i="1" s="1"/>
  <c r="D83" i="1"/>
  <c r="E83" i="1" s="1"/>
  <c r="F83" i="1" s="1"/>
  <c r="I82" i="1"/>
  <c r="J82" i="1" s="1"/>
  <c r="L82" i="1" s="1"/>
  <c r="D82" i="1"/>
  <c r="E82" i="1" s="1"/>
  <c r="F82" i="1" s="1"/>
  <c r="I81" i="1"/>
  <c r="J81" i="1" s="1"/>
  <c r="L81" i="1" s="1"/>
  <c r="D81" i="1"/>
  <c r="E81" i="1" s="1"/>
  <c r="F81" i="1" s="1"/>
  <c r="I80" i="1"/>
  <c r="J80" i="1" s="1"/>
  <c r="D80" i="1"/>
  <c r="E80" i="1" s="1"/>
  <c r="F80" i="1" s="1"/>
  <c r="I79" i="1"/>
  <c r="J79" i="1" s="1"/>
  <c r="L79" i="1" s="1"/>
  <c r="D79" i="1"/>
  <c r="E79" i="1" s="1"/>
  <c r="F79" i="1" s="1"/>
  <c r="I78" i="1"/>
  <c r="J78" i="1" s="1"/>
  <c r="L78" i="1" s="1"/>
  <c r="D78" i="1"/>
  <c r="E78" i="1" s="1"/>
  <c r="F78" i="1" s="1"/>
  <c r="I77" i="1"/>
  <c r="J77" i="1" s="1"/>
  <c r="L77" i="1" s="1"/>
  <c r="D77" i="1"/>
  <c r="E77" i="1" s="1"/>
  <c r="F77" i="1" s="1"/>
  <c r="I76" i="1"/>
  <c r="J76" i="1" s="1"/>
  <c r="L76" i="1" s="1"/>
  <c r="D76" i="1"/>
  <c r="E76" i="1" s="1"/>
  <c r="F76" i="1" s="1"/>
  <c r="I75" i="1"/>
  <c r="J75" i="1" s="1"/>
  <c r="L75" i="1" s="1"/>
  <c r="D75" i="1"/>
  <c r="E75" i="1" s="1"/>
  <c r="F75" i="1" s="1"/>
  <c r="I74" i="1"/>
  <c r="J74" i="1" s="1"/>
  <c r="L74" i="1" s="1"/>
  <c r="D74" i="1"/>
  <c r="E74" i="1" s="1"/>
  <c r="F74" i="1" s="1"/>
  <c r="I73" i="1"/>
  <c r="J73" i="1" s="1"/>
  <c r="L73" i="1" s="1"/>
  <c r="D73" i="1"/>
  <c r="E73" i="1" s="1"/>
  <c r="F73" i="1" s="1"/>
  <c r="I72" i="1"/>
  <c r="J72" i="1" s="1"/>
  <c r="D72" i="1"/>
  <c r="E72" i="1" s="1"/>
  <c r="F72" i="1" s="1"/>
  <c r="I71" i="1"/>
  <c r="J71" i="1" s="1"/>
  <c r="L71" i="1" s="1"/>
  <c r="D71" i="1"/>
  <c r="E71" i="1" s="1"/>
  <c r="F71" i="1" s="1"/>
  <c r="I70" i="1"/>
  <c r="J70" i="1" s="1"/>
  <c r="L70" i="1" s="1"/>
  <c r="D70" i="1"/>
  <c r="E70" i="1" s="1"/>
  <c r="F70" i="1" s="1"/>
  <c r="I69" i="1"/>
  <c r="J69" i="1" s="1"/>
  <c r="L69" i="1" s="1"/>
  <c r="D69" i="1"/>
  <c r="E69" i="1" s="1"/>
  <c r="F69" i="1" s="1"/>
  <c r="I68" i="1"/>
  <c r="J68" i="1" s="1"/>
  <c r="D68" i="1"/>
  <c r="E68" i="1" s="1"/>
  <c r="F68" i="1" s="1"/>
  <c r="I67" i="1"/>
  <c r="J67" i="1" s="1"/>
  <c r="L67" i="1" s="1"/>
  <c r="D67" i="1"/>
  <c r="E67" i="1" s="1"/>
  <c r="F67" i="1" s="1"/>
  <c r="I66" i="1"/>
  <c r="J66" i="1" s="1"/>
  <c r="L66" i="1" s="1"/>
  <c r="D66" i="1"/>
  <c r="E66" i="1" s="1"/>
  <c r="F66" i="1" s="1"/>
  <c r="I65" i="1"/>
  <c r="J65" i="1" s="1"/>
  <c r="L65" i="1" s="1"/>
  <c r="D65" i="1"/>
  <c r="E65" i="1" s="1"/>
  <c r="F65" i="1" s="1"/>
  <c r="I64" i="1"/>
  <c r="J64" i="1" s="1"/>
  <c r="D64" i="1"/>
  <c r="E64" i="1" s="1"/>
  <c r="F64" i="1" s="1"/>
  <c r="I63" i="1"/>
  <c r="J63" i="1" s="1"/>
  <c r="L63" i="1" s="1"/>
  <c r="D63" i="1"/>
  <c r="E63" i="1" s="1"/>
  <c r="F63" i="1" s="1"/>
  <c r="I62" i="1"/>
  <c r="J62" i="1" s="1"/>
  <c r="L62" i="1" s="1"/>
  <c r="D62" i="1"/>
  <c r="E62" i="1" s="1"/>
  <c r="F62" i="1" s="1"/>
  <c r="I61" i="1"/>
  <c r="J61" i="1" s="1"/>
  <c r="L61" i="1" s="1"/>
  <c r="D61" i="1"/>
  <c r="E61" i="1" s="1"/>
  <c r="F61" i="1" s="1"/>
  <c r="I60" i="1"/>
  <c r="J60" i="1" s="1"/>
  <c r="D60" i="1"/>
  <c r="E60" i="1" s="1"/>
  <c r="F60" i="1" s="1"/>
  <c r="I59" i="1"/>
  <c r="J59" i="1" s="1"/>
  <c r="D59" i="1"/>
  <c r="E59" i="1" s="1"/>
  <c r="F59" i="1" s="1"/>
  <c r="I58" i="1"/>
  <c r="J58" i="1" s="1"/>
  <c r="D58" i="1"/>
  <c r="E58" i="1" s="1"/>
  <c r="F58" i="1" s="1"/>
  <c r="I57" i="1"/>
  <c r="J57" i="1" s="1"/>
  <c r="D57" i="1"/>
  <c r="E57" i="1" s="1"/>
  <c r="F57" i="1" s="1"/>
  <c r="I56" i="1"/>
  <c r="J56" i="1" s="1"/>
  <c r="D56" i="1"/>
  <c r="E56" i="1" s="1"/>
  <c r="F56" i="1" s="1"/>
  <c r="I55" i="1"/>
  <c r="J55" i="1" s="1"/>
  <c r="D55" i="1"/>
  <c r="E55" i="1" s="1"/>
  <c r="F55" i="1" s="1"/>
  <c r="I54" i="1"/>
  <c r="J54" i="1" s="1"/>
  <c r="L54" i="1" s="1"/>
  <c r="D54" i="1"/>
  <c r="E54" i="1" s="1"/>
  <c r="F54" i="1" s="1"/>
  <c r="I53" i="1"/>
  <c r="J53" i="1" s="1"/>
  <c r="D53" i="1"/>
  <c r="E53" i="1" s="1"/>
  <c r="F53" i="1" s="1"/>
  <c r="I52" i="1"/>
  <c r="J52" i="1" s="1"/>
  <c r="L52" i="1" s="1"/>
  <c r="D52" i="1"/>
  <c r="E52" i="1" s="1"/>
  <c r="F52" i="1" s="1"/>
  <c r="I51" i="1"/>
  <c r="J51" i="1" s="1"/>
  <c r="D51" i="1"/>
  <c r="E51" i="1" s="1"/>
  <c r="F51" i="1" s="1"/>
  <c r="I50" i="1"/>
  <c r="J50" i="1" s="1"/>
  <c r="L50" i="1" s="1"/>
  <c r="D50" i="1"/>
  <c r="E50" i="1" s="1"/>
  <c r="F50" i="1" s="1"/>
  <c r="I49" i="1"/>
  <c r="J49" i="1" s="1"/>
  <c r="D49" i="1"/>
  <c r="E49" i="1" s="1"/>
  <c r="F49" i="1" s="1"/>
  <c r="I48" i="1"/>
  <c r="J48" i="1" s="1"/>
  <c r="D48" i="1"/>
  <c r="E48" i="1" s="1"/>
  <c r="F48" i="1" s="1"/>
  <c r="I47" i="1"/>
  <c r="J47" i="1" s="1"/>
  <c r="D47" i="1"/>
  <c r="E47" i="1" s="1"/>
  <c r="F47" i="1" s="1"/>
  <c r="I46" i="1"/>
  <c r="J46" i="1" s="1"/>
  <c r="D46" i="1"/>
  <c r="E46" i="1" s="1"/>
  <c r="F46" i="1" s="1"/>
  <c r="I45" i="1"/>
  <c r="J45" i="1" s="1"/>
  <c r="D45" i="1"/>
  <c r="E45" i="1" s="1"/>
  <c r="F45" i="1" s="1"/>
  <c r="I44" i="1"/>
  <c r="J44" i="1" s="1"/>
  <c r="D44" i="1"/>
  <c r="E44" i="1" s="1"/>
  <c r="F44" i="1" s="1"/>
  <c r="I43" i="1"/>
  <c r="J43" i="1" s="1"/>
  <c r="D43" i="1"/>
  <c r="E43" i="1" s="1"/>
  <c r="F43" i="1" s="1"/>
  <c r="I42" i="1"/>
  <c r="J42" i="1" s="1"/>
  <c r="L42" i="1" s="1"/>
  <c r="D42" i="1"/>
  <c r="E42" i="1" s="1"/>
  <c r="F42" i="1" s="1"/>
  <c r="I41" i="1"/>
  <c r="J41" i="1" s="1"/>
  <c r="D41" i="1"/>
  <c r="E41" i="1" s="1"/>
  <c r="F41" i="1" s="1"/>
  <c r="I40" i="1"/>
  <c r="J40" i="1" s="1"/>
  <c r="L40" i="1" s="1"/>
  <c r="D40" i="1"/>
  <c r="E40" i="1" s="1"/>
  <c r="F40" i="1" s="1"/>
  <c r="I39" i="1"/>
  <c r="J39" i="1" s="1"/>
  <c r="D39" i="1"/>
  <c r="E39" i="1" s="1"/>
  <c r="F39" i="1" s="1"/>
  <c r="I38" i="1"/>
  <c r="J38" i="1" s="1"/>
  <c r="L38" i="1" s="1"/>
  <c r="D38" i="1"/>
  <c r="E38" i="1" s="1"/>
  <c r="F38" i="1" s="1"/>
  <c r="I37" i="1"/>
  <c r="J37" i="1" s="1"/>
  <c r="D37" i="1"/>
  <c r="E37" i="1" s="1"/>
  <c r="F37" i="1" s="1"/>
  <c r="I36" i="1"/>
  <c r="J36" i="1" s="1"/>
  <c r="D36" i="1"/>
  <c r="E36" i="1" s="1"/>
  <c r="F36" i="1" s="1"/>
  <c r="I35" i="1"/>
  <c r="J35" i="1" s="1"/>
  <c r="D35" i="1"/>
  <c r="E35" i="1" s="1"/>
  <c r="F35" i="1" s="1"/>
  <c r="I34" i="1"/>
  <c r="J34" i="1" s="1"/>
  <c r="L34" i="1" s="1"/>
  <c r="D34" i="1"/>
  <c r="E34" i="1" s="1"/>
  <c r="F34" i="1" s="1"/>
  <c r="I33" i="1"/>
  <c r="J33" i="1" s="1"/>
  <c r="D33" i="1"/>
  <c r="E33" i="1" s="1"/>
  <c r="F33" i="1" s="1"/>
  <c r="L32" i="1"/>
  <c r="K32" i="1"/>
  <c r="M32" i="1" s="1"/>
  <c r="I32" i="1"/>
  <c r="D32" i="1"/>
  <c r="E32" i="1" s="1"/>
  <c r="F32" i="1" s="1"/>
  <c r="N32" i="1" s="1"/>
  <c r="I31" i="1"/>
  <c r="J31" i="1" s="1"/>
  <c r="L31" i="1" s="1"/>
  <c r="D31" i="1"/>
  <c r="E31" i="1" s="1"/>
  <c r="F31" i="1" s="1"/>
  <c r="I30" i="1"/>
  <c r="J30" i="1" s="1"/>
  <c r="D30" i="1"/>
  <c r="E30" i="1" s="1"/>
  <c r="F30" i="1" s="1"/>
  <c r="I29" i="1"/>
  <c r="J29" i="1" s="1"/>
  <c r="D29" i="1"/>
  <c r="E29" i="1" s="1"/>
  <c r="F29" i="1" s="1"/>
  <c r="I28" i="1"/>
  <c r="J28" i="1" s="1"/>
  <c r="D28" i="1"/>
  <c r="E28" i="1" s="1"/>
  <c r="F28" i="1" s="1"/>
  <c r="I27" i="1"/>
  <c r="J27" i="1" s="1"/>
  <c r="L27" i="1" s="1"/>
  <c r="D27" i="1"/>
  <c r="E27" i="1" s="1"/>
  <c r="F27" i="1" s="1"/>
  <c r="I26" i="1"/>
  <c r="J26" i="1" s="1"/>
  <c r="D26" i="1"/>
  <c r="E26" i="1" s="1"/>
  <c r="F26" i="1" s="1"/>
  <c r="I25" i="1"/>
  <c r="J25" i="1" s="1"/>
  <c r="D25" i="1"/>
  <c r="E25" i="1" s="1"/>
  <c r="F25" i="1" s="1"/>
  <c r="I24" i="1"/>
  <c r="J24" i="1" s="1"/>
  <c r="D24" i="1"/>
  <c r="E24" i="1" s="1"/>
  <c r="F24" i="1" s="1"/>
  <c r="I23" i="1"/>
  <c r="J23" i="1" s="1"/>
  <c r="D23" i="1"/>
  <c r="E23" i="1" s="1"/>
  <c r="F23" i="1" s="1"/>
  <c r="I22" i="1"/>
  <c r="J22" i="1" s="1"/>
  <c r="D22" i="1"/>
  <c r="E22" i="1" s="1"/>
  <c r="F22" i="1" s="1"/>
  <c r="I21" i="1"/>
  <c r="J21" i="1" s="1"/>
  <c r="L21" i="1" s="1"/>
  <c r="D21" i="1"/>
  <c r="E21" i="1" s="1"/>
  <c r="F21" i="1" s="1"/>
  <c r="I20" i="1"/>
  <c r="J20" i="1" s="1"/>
  <c r="D20" i="1"/>
  <c r="E20" i="1" s="1"/>
  <c r="F20" i="1" s="1"/>
  <c r="I19" i="1"/>
  <c r="J19" i="1" s="1"/>
  <c r="L19" i="1" s="1"/>
  <c r="D19" i="1"/>
  <c r="E19" i="1" s="1"/>
  <c r="F19" i="1" s="1"/>
  <c r="I18" i="1"/>
  <c r="J18" i="1" s="1"/>
  <c r="D18" i="1"/>
  <c r="E18" i="1" s="1"/>
  <c r="F18" i="1" s="1"/>
  <c r="I17" i="1"/>
  <c r="J17" i="1" s="1"/>
  <c r="D17" i="1"/>
  <c r="E17" i="1" s="1"/>
  <c r="F17" i="1" s="1"/>
  <c r="I16" i="1"/>
  <c r="J16" i="1" s="1"/>
  <c r="D16" i="1"/>
  <c r="E16" i="1" s="1"/>
  <c r="F16" i="1" s="1"/>
  <c r="K61" i="1" l="1"/>
  <c r="K65" i="1"/>
  <c r="K69" i="1"/>
  <c r="K73" i="1"/>
  <c r="K77" i="1"/>
  <c r="K81" i="1"/>
  <c r="K85" i="1"/>
  <c r="K89" i="1"/>
  <c r="K93" i="1"/>
  <c r="K97" i="1"/>
  <c r="K101" i="1"/>
  <c r="K105" i="1"/>
  <c r="K109" i="1"/>
  <c r="K113" i="1"/>
  <c r="K117" i="1"/>
  <c r="K121" i="1"/>
  <c r="K125" i="1"/>
  <c r="K172" i="1"/>
  <c r="K176" i="1"/>
  <c r="K180" i="1"/>
  <c r="K184" i="1"/>
  <c r="K188" i="1"/>
  <c r="K192" i="1"/>
  <c r="K196" i="1"/>
  <c r="K200" i="1"/>
  <c r="K204" i="1"/>
  <c r="K208" i="1"/>
  <c r="K212" i="1"/>
  <c r="K216" i="1"/>
  <c r="K220" i="1"/>
  <c r="K224" i="1"/>
  <c r="K228" i="1"/>
  <c r="K230" i="1"/>
  <c r="M230" i="1" s="1"/>
  <c r="K232" i="1"/>
  <c r="M232" i="1" s="1"/>
  <c r="K234" i="1"/>
  <c r="M234" i="1" s="1"/>
  <c r="K236" i="1"/>
  <c r="M236" i="1" s="1"/>
  <c r="K238" i="1"/>
  <c r="M238" i="1" s="1"/>
  <c r="K240" i="1"/>
  <c r="M240" i="1" s="1"/>
  <c r="K242" i="1"/>
  <c r="M242" i="1" s="1"/>
  <c r="K244" i="1"/>
  <c r="M244" i="1" s="1"/>
  <c r="K246" i="1"/>
  <c r="M246" i="1" s="1"/>
  <c r="L16" i="1"/>
  <c r="K16" i="1"/>
  <c r="M16" i="1" s="1"/>
  <c r="L18" i="1"/>
  <c r="K18" i="1"/>
  <c r="M18" i="1" s="1"/>
  <c r="N18" i="1" s="1"/>
  <c r="L20" i="1"/>
  <c r="K20" i="1"/>
  <c r="M20" i="1" s="1"/>
  <c r="N20" i="1" s="1"/>
  <c r="L22" i="1"/>
  <c r="K22" i="1"/>
  <c r="M22" i="1" s="1"/>
  <c r="N22" i="1" s="1"/>
  <c r="L24" i="1"/>
  <c r="K24" i="1"/>
  <c r="M24" i="1" s="1"/>
  <c r="N24" i="1" s="1"/>
  <c r="K26" i="1"/>
  <c r="L26" i="1"/>
  <c r="M26" i="1"/>
  <c r="L28" i="1"/>
  <c r="K28" i="1"/>
  <c r="M28" i="1" s="1"/>
  <c r="N28" i="1" s="1"/>
  <c r="K30" i="1"/>
  <c r="L30" i="1"/>
  <c r="M30" i="1"/>
  <c r="N30" i="1"/>
  <c r="K33" i="1"/>
  <c r="L33" i="1"/>
  <c r="M33" i="1"/>
  <c r="N33" i="1" s="1"/>
  <c r="K35" i="1"/>
  <c r="L35" i="1"/>
  <c r="M35" i="1"/>
  <c r="N35" i="1" s="1"/>
  <c r="K37" i="1"/>
  <c r="L37" i="1"/>
  <c r="M37" i="1"/>
  <c r="N37" i="1" s="1"/>
  <c r="L39" i="1"/>
  <c r="K39" i="1"/>
  <c r="M39" i="1" s="1"/>
  <c r="N39" i="1" s="1"/>
  <c r="L41" i="1"/>
  <c r="K41" i="1"/>
  <c r="M41" i="1" s="1"/>
  <c r="N41" i="1" s="1"/>
  <c r="L43" i="1"/>
  <c r="K43" i="1"/>
  <c r="M43" i="1" s="1"/>
  <c r="N43" i="1" s="1"/>
  <c r="K45" i="1"/>
  <c r="L45" i="1"/>
  <c r="M45" i="1"/>
  <c r="N45" i="1" s="1"/>
  <c r="L47" i="1"/>
  <c r="K47" i="1"/>
  <c r="M47" i="1" s="1"/>
  <c r="N47" i="1" s="1"/>
  <c r="K49" i="1"/>
  <c r="L49" i="1"/>
  <c r="M49" i="1" s="1"/>
  <c r="N49" i="1" s="1"/>
  <c r="L51" i="1"/>
  <c r="K51" i="1"/>
  <c r="M51" i="1" s="1"/>
  <c r="N51" i="1" s="1"/>
  <c r="K53" i="1"/>
  <c r="L53" i="1"/>
  <c r="M53" i="1"/>
  <c r="N53" i="1" s="1"/>
  <c r="L55" i="1"/>
  <c r="K55" i="1"/>
  <c r="M55" i="1" s="1"/>
  <c r="N55" i="1" s="1"/>
  <c r="L57" i="1"/>
  <c r="K57" i="1"/>
  <c r="M57" i="1" s="1"/>
  <c r="N57" i="1" s="1"/>
  <c r="K59" i="1"/>
  <c r="L59" i="1"/>
  <c r="M59" i="1"/>
  <c r="N59" i="1" s="1"/>
  <c r="N26" i="1"/>
  <c r="K64" i="1"/>
  <c r="M64" i="1" s="1"/>
  <c r="N64" i="1" s="1"/>
  <c r="K68" i="1"/>
  <c r="M68" i="1" s="1"/>
  <c r="N68" i="1" s="1"/>
  <c r="K72" i="1"/>
  <c r="M72" i="1" s="1"/>
  <c r="N72" i="1" s="1"/>
  <c r="K80" i="1"/>
  <c r="M80" i="1" s="1"/>
  <c r="N80" i="1" s="1"/>
  <c r="K62" i="1"/>
  <c r="M62" i="1" s="1"/>
  <c r="N62" i="1" s="1"/>
  <c r="K66" i="1"/>
  <c r="M66" i="1" s="1"/>
  <c r="N66" i="1" s="1"/>
  <c r="K70" i="1"/>
  <c r="M70" i="1" s="1"/>
  <c r="N70" i="1" s="1"/>
  <c r="K74" i="1"/>
  <c r="M74" i="1" s="1"/>
  <c r="N74" i="1" s="1"/>
  <c r="K78" i="1"/>
  <c r="M78" i="1" s="1"/>
  <c r="N78" i="1" s="1"/>
  <c r="K82" i="1"/>
  <c r="M82" i="1" s="1"/>
  <c r="N82" i="1" s="1"/>
  <c r="K86" i="1"/>
  <c r="M86" i="1" s="1"/>
  <c r="N86" i="1" s="1"/>
  <c r="K90" i="1"/>
  <c r="M90" i="1" s="1"/>
  <c r="N90" i="1" s="1"/>
  <c r="K94" i="1"/>
  <c r="M94" i="1" s="1"/>
  <c r="N94" i="1" s="1"/>
  <c r="K98" i="1"/>
  <c r="M98" i="1" s="1"/>
  <c r="N98" i="1" s="1"/>
  <c r="K102" i="1"/>
  <c r="M102" i="1" s="1"/>
  <c r="N102" i="1" s="1"/>
  <c r="K106" i="1"/>
  <c r="M106" i="1" s="1"/>
  <c r="N106" i="1" s="1"/>
  <c r="K110" i="1"/>
  <c r="M110" i="1" s="1"/>
  <c r="N110" i="1" s="1"/>
  <c r="K114" i="1"/>
  <c r="M114" i="1" s="1"/>
  <c r="N114" i="1" s="1"/>
  <c r="K118" i="1"/>
  <c r="M118" i="1" s="1"/>
  <c r="N118" i="1" s="1"/>
  <c r="K122" i="1"/>
  <c r="M122" i="1" s="1"/>
  <c r="N122" i="1" s="1"/>
  <c r="K126" i="1"/>
  <c r="M126" i="1" s="1"/>
  <c r="N126" i="1" s="1"/>
  <c r="K129" i="1"/>
  <c r="M129" i="1" s="1"/>
  <c r="N129" i="1" s="1"/>
  <c r="L129" i="1"/>
  <c r="K131" i="1"/>
  <c r="M131" i="1" s="1"/>
  <c r="N131" i="1" s="1"/>
  <c r="L131" i="1"/>
  <c r="K133" i="1"/>
  <c r="M133" i="1" s="1"/>
  <c r="N133" i="1" s="1"/>
  <c r="L133" i="1"/>
  <c r="K135" i="1"/>
  <c r="M135" i="1" s="1"/>
  <c r="N135" i="1" s="1"/>
  <c r="L135" i="1"/>
  <c r="K137" i="1"/>
  <c r="M137" i="1" s="1"/>
  <c r="N137" i="1" s="1"/>
  <c r="L137" i="1"/>
  <c r="K139" i="1"/>
  <c r="M139" i="1" s="1"/>
  <c r="N139" i="1" s="1"/>
  <c r="L139" i="1"/>
  <c r="K141" i="1"/>
  <c r="M141" i="1" s="1"/>
  <c r="N141" i="1" s="1"/>
  <c r="L141" i="1"/>
  <c r="K143" i="1"/>
  <c r="M143" i="1" s="1"/>
  <c r="N143" i="1" s="1"/>
  <c r="L143" i="1"/>
  <c r="K145" i="1"/>
  <c r="M145" i="1" s="1"/>
  <c r="N145" i="1" s="1"/>
  <c r="L145" i="1"/>
  <c r="K147" i="1"/>
  <c r="M147" i="1" s="1"/>
  <c r="N147" i="1" s="1"/>
  <c r="L147" i="1"/>
  <c r="K149" i="1"/>
  <c r="M149" i="1" s="1"/>
  <c r="N149" i="1" s="1"/>
  <c r="L149" i="1"/>
  <c r="K151" i="1"/>
  <c r="M151" i="1" s="1"/>
  <c r="N151" i="1" s="1"/>
  <c r="L151" i="1"/>
  <c r="K153" i="1"/>
  <c r="M153" i="1" s="1"/>
  <c r="N153" i="1" s="1"/>
  <c r="L153" i="1"/>
  <c r="K155" i="1"/>
  <c r="M155" i="1" s="1"/>
  <c r="N155" i="1" s="1"/>
  <c r="L155" i="1"/>
  <c r="K157" i="1"/>
  <c r="M157" i="1" s="1"/>
  <c r="N157" i="1" s="1"/>
  <c r="L157" i="1"/>
  <c r="K159" i="1"/>
  <c r="L159" i="1"/>
  <c r="K161" i="1"/>
  <c r="M161" i="1" s="1"/>
  <c r="N161" i="1" s="1"/>
  <c r="L161" i="1"/>
  <c r="K163" i="1"/>
  <c r="M163" i="1" s="1"/>
  <c r="N163" i="1" s="1"/>
  <c r="L163" i="1"/>
  <c r="K165" i="1"/>
  <c r="M165" i="1" s="1"/>
  <c r="N165" i="1" s="1"/>
  <c r="L165" i="1"/>
  <c r="K167" i="1"/>
  <c r="M167" i="1" s="1"/>
  <c r="N167" i="1" s="1"/>
  <c r="L167" i="1"/>
  <c r="K169" i="1"/>
  <c r="M169" i="1" s="1"/>
  <c r="N169" i="1" s="1"/>
  <c r="L169" i="1"/>
  <c r="K171" i="1"/>
  <c r="M171" i="1" s="1"/>
  <c r="N171" i="1" s="1"/>
  <c r="L171" i="1"/>
  <c r="L17" i="1"/>
  <c r="L23" i="1"/>
  <c r="L25" i="1"/>
  <c r="L29" i="1"/>
  <c r="L36" i="1"/>
  <c r="L44" i="1"/>
  <c r="L46" i="1"/>
  <c r="L48" i="1"/>
  <c r="L56" i="1"/>
  <c r="L58" i="1"/>
  <c r="L60" i="1"/>
  <c r="K17" i="1"/>
  <c r="M17" i="1" s="1"/>
  <c r="N17" i="1" s="1"/>
  <c r="K19" i="1"/>
  <c r="M19" i="1"/>
  <c r="N19" i="1" s="1"/>
  <c r="K21" i="1"/>
  <c r="M21" i="1"/>
  <c r="N21" i="1" s="1"/>
  <c r="K23" i="1"/>
  <c r="M23" i="1" s="1"/>
  <c r="N23" i="1" s="1"/>
  <c r="K25" i="1"/>
  <c r="M25" i="1" s="1"/>
  <c r="N25" i="1" s="1"/>
  <c r="K27" i="1"/>
  <c r="M27" i="1"/>
  <c r="N27" i="1" s="1"/>
  <c r="K29" i="1"/>
  <c r="M29" i="1" s="1"/>
  <c r="N29" i="1" s="1"/>
  <c r="K31" i="1"/>
  <c r="M31" i="1" s="1"/>
  <c r="N31" i="1" s="1"/>
  <c r="K34" i="1"/>
  <c r="M34" i="1" s="1"/>
  <c r="N34" i="1" s="1"/>
  <c r="K36" i="1"/>
  <c r="M36" i="1" s="1"/>
  <c r="N36" i="1" s="1"/>
  <c r="K38" i="1"/>
  <c r="M38" i="1"/>
  <c r="N38" i="1" s="1"/>
  <c r="K40" i="1"/>
  <c r="M40" i="1"/>
  <c r="N40" i="1" s="1"/>
  <c r="K42" i="1"/>
  <c r="M42" i="1"/>
  <c r="N42" i="1" s="1"/>
  <c r="K44" i="1"/>
  <c r="M44" i="1" s="1"/>
  <c r="N44" i="1" s="1"/>
  <c r="K46" i="1"/>
  <c r="M46" i="1" s="1"/>
  <c r="N46" i="1" s="1"/>
  <c r="K48" i="1"/>
  <c r="M48" i="1" s="1"/>
  <c r="N48" i="1" s="1"/>
  <c r="K50" i="1"/>
  <c r="M50" i="1" s="1"/>
  <c r="N50" i="1" s="1"/>
  <c r="K52" i="1"/>
  <c r="M52" i="1" s="1"/>
  <c r="N52" i="1" s="1"/>
  <c r="K54" i="1"/>
  <c r="M54" i="1" s="1"/>
  <c r="N54" i="1" s="1"/>
  <c r="K56" i="1"/>
  <c r="M56" i="1" s="1"/>
  <c r="N56" i="1" s="1"/>
  <c r="K58" i="1"/>
  <c r="M58" i="1" s="1"/>
  <c r="N58" i="1" s="1"/>
  <c r="K60" i="1"/>
  <c r="M60" i="1" s="1"/>
  <c r="N60" i="1" s="1"/>
  <c r="M61" i="1"/>
  <c r="K63" i="1"/>
  <c r="L64" i="1"/>
  <c r="M65" i="1"/>
  <c r="K67" i="1"/>
  <c r="L68" i="1"/>
  <c r="M69" i="1"/>
  <c r="K71" i="1"/>
  <c r="L72" i="1"/>
  <c r="M73" i="1"/>
  <c r="K75" i="1"/>
  <c r="M75" i="1" s="1"/>
  <c r="N75" i="1" s="1"/>
  <c r="M77" i="1"/>
  <c r="N77" i="1" s="1"/>
  <c r="K79" i="1"/>
  <c r="M79" i="1" s="1"/>
  <c r="N79" i="1" s="1"/>
  <c r="L80" i="1"/>
  <c r="M81" i="1"/>
  <c r="K83" i="1"/>
  <c r="M83" i="1" s="1"/>
  <c r="N83" i="1" s="1"/>
  <c r="M85" i="1"/>
  <c r="K87" i="1"/>
  <c r="M87" i="1" s="1"/>
  <c r="N87" i="1" s="1"/>
  <c r="M89" i="1"/>
  <c r="N89" i="1" s="1"/>
  <c r="K91" i="1"/>
  <c r="M93" i="1"/>
  <c r="K95" i="1"/>
  <c r="M97" i="1"/>
  <c r="N97" i="1" s="1"/>
  <c r="K99" i="1"/>
  <c r="M101" i="1"/>
  <c r="K103" i="1"/>
  <c r="M105" i="1"/>
  <c r="N105" i="1" s="1"/>
  <c r="K107" i="1"/>
  <c r="M109" i="1"/>
  <c r="K111" i="1"/>
  <c r="M113" i="1"/>
  <c r="N113" i="1" s="1"/>
  <c r="K115" i="1"/>
  <c r="M117" i="1"/>
  <c r="K119" i="1"/>
  <c r="M121" i="1"/>
  <c r="N121" i="1" s="1"/>
  <c r="K123" i="1"/>
  <c r="M125" i="1"/>
  <c r="K127" i="1"/>
  <c r="K76" i="1"/>
  <c r="M76" i="1" s="1"/>
  <c r="N76" i="1" s="1"/>
  <c r="K84" i="1"/>
  <c r="M84" i="1" s="1"/>
  <c r="N84" i="1" s="1"/>
  <c r="K88" i="1"/>
  <c r="M88" i="1" s="1"/>
  <c r="N88" i="1" s="1"/>
  <c r="K92" i="1"/>
  <c r="M92" i="1" s="1"/>
  <c r="N92" i="1" s="1"/>
  <c r="K96" i="1"/>
  <c r="M96" i="1" s="1"/>
  <c r="N96" i="1" s="1"/>
  <c r="K100" i="1"/>
  <c r="M100" i="1" s="1"/>
  <c r="N100" i="1" s="1"/>
  <c r="K104" i="1"/>
  <c r="M104" i="1" s="1"/>
  <c r="N104" i="1" s="1"/>
  <c r="K108" i="1"/>
  <c r="M108" i="1" s="1"/>
  <c r="N108" i="1" s="1"/>
  <c r="K112" i="1"/>
  <c r="M112" i="1" s="1"/>
  <c r="N112" i="1" s="1"/>
  <c r="K116" i="1"/>
  <c r="M116" i="1" s="1"/>
  <c r="N116" i="1" s="1"/>
  <c r="K120" i="1"/>
  <c r="M120" i="1" s="1"/>
  <c r="N120" i="1" s="1"/>
  <c r="K124" i="1"/>
  <c r="M124" i="1" s="1"/>
  <c r="N124" i="1" s="1"/>
  <c r="K128" i="1"/>
  <c r="M128" i="1" s="1"/>
  <c r="N128" i="1" s="1"/>
  <c r="N61" i="1"/>
  <c r="M63" i="1"/>
  <c r="N63" i="1" s="1"/>
  <c r="N65" i="1"/>
  <c r="M67" i="1"/>
  <c r="N67" i="1" s="1"/>
  <c r="N69" i="1"/>
  <c r="M71" i="1"/>
  <c r="N71" i="1" s="1"/>
  <c r="N73" i="1"/>
  <c r="N81" i="1"/>
  <c r="N85" i="1"/>
  <c r="M91" i="1"/>
  <c r="N91" i="1" s="1"/>
  <c r="N93" i="1"/>
  <c r="M95" i="1"/>
  <c r="N95" i="1" s="1"/>
  <c r="M99" i="1"/>
  <c r="N99" i="1" s="1"/>
  <c r="N101" i="1"/>
  <c r="M103" i="1"/>
  <c r="N103" i="1" s="1"/>
  <c r="M107" i="1"/>
  <c r="N107" i="1" s="1"/>
  <c r="N109" i="1"/>
  <c r="M111" i="1"/>
  <c r="N111" i="1" s="1"/>
  <c r="M115" i="1"/>
  <c r="N115" i="1" s="1"/>
  <c r="N117" i="1"/>
  <c r="M119" i="1"/>
  <c r="N119" i="1" s="1"/>
  <c r="M123" i="1"/>
  <c r="N123" i="1" s="1"/>
  <c r="N125" i="1"/>
  <c r="M127" i="1"/>
  <c r="N127" i="1" s="1"/>
  <c r="K173" i="1"/>
  <c r="M173" i="1" s="1"/>
  <c r="N173" i="1" s="1"/>
  <c r="K177" i="1"/>
  <c r="M177" i="1" s="1"/>
  <c r="N177" i="1" s="1"/>
  <c r="K181" i="1"/>
  <c r="M181" i="1" s="1"/>
  <c r="N181" i="1" s="1"/>
  <c r="K185" i="1"/>
  <c r="M185" i="1" s="1"/>
  <c r="N185" i="1" s="1"/>
  <c r="K189" i="1"/>
  <c r="M189" i="1" s="1"/>
  <c r="N189" i="1" s="1"/>
  <c r="K193" i="1"/>
  <c r="M193" i="1" s="1"/>
  <c r="N193" i="1" s="1"/>
  <c r="K197" i="1"/>
  <c r="M197" i="1" s="1"/>
  <c r="N197" i="1" s="1"/>
  <c r="K201" i="1"/>
  <c r="M201" i="1" s="1"/>
  <c r="N201" i="1" s="1"/>
  <c r="K205" i="1"/>
  <c r="M205" i="1" s="1"/>
  <c r="N205" i="1" s="1"/>
  <c r="K209" i="1"/>
  <c r="M209" i="1" s="1"/>
  <c r="N209" i="1" s="1"/>
  <c r="K213" i="1"/>
  <c r="M213" i="1" s="1"/>
  <c r="N213" i="1" s="1"/>
  <c r="K217" i="1"/>
  <c r="M217" i="1" s="1"/>
  <c r="N217" i="1" s="1"/>
  <c r="K221" i="1"/>
  <c r="M221" i="1" s="1"/>
  <c r="N221" i="1" s="1"/>
  <c r="K225" i="1"/>
  <c r="M225" i="1" s="1"/>
  <c r="N225" i="1" s="1"/>
  <c r="K229" i="1"/>
  <c r="M229" i="1" s="1"/>
  <c r="N229" i="1" s="1"/>
  <c r="K231" i="1"/>
  <c r="M231" i="1" s="1"/>
  <c r="N231" i="1" s="1"/>
  <c r="K233" i="1"/>
  <c r="M233" i="1" s="1"/>
  <c r="N233" i="1" s="1"/>
  <c r="K235" i="1"/>
  <c r="M235" i="1" s="1"/>
  <c r="N235" i="1" s="1"/>
  <c r="K237" i="1"/>
  <c r="M237" i="1" s="1"/>
  <c r="N237" i="1" s="1"/>
  <c r="K239" i="1"/>
  <c r="M239" i="1" s="1"/>
  <c r="N239" i="1" s="1"/>
  <c r="K241" i="1"/>
  <c r="M241" i="1" s="1"/>
  <c r="N241" i="1" s="1"/>
  <c r="K243" i="1"/>
  <c r="M243" i="1" s="1"/>
  <c r="N243" i="1" s="1"/>
  <c r="K245" i="1"/>
  <c r="M245" i="1" s="1"/>
  <c r="N245" i="1" s="1"/>
  <c r="K130" i="1"/>
  <c r="M130" i="1"/>
  <c r="N130" i="1" s="1"/>
  <c r="K132" i="1"/>
  <c r="M132" i="1"/>
  <c r="N132" i="1" s="1"/>
  <c r="K134" i="1"/>
  <c r="M134" i="1"/>
  <c r="N134" i="1" s="1"/>
  <c r="K136" i="1"/>
  <c r="M136" i="1"/>
  <c r="N136" i="1" s="1"/>
  <c r="K138" i="1"/>
  <c r="M138" i="1"/>
  <c r="N138" i="1" s="1"/>
  <c r="K140" i="1"/>
  <c r="M140" i="1"/>
  <c r="N140" i="1" s="1"/>
  <c r="K142" i="1"/>
  <c r="M142" i="1"/>
  <c r="N142" i="1" s="1"/>
  <c r="K144" i="1"/>
  <c r="M144" i="1"/>
  <c r="N144" i="1" s="1"/>
  <c r="K146" i="1"/>
  <c r="M146" i="1"/>
  <c r="N146" i="1" s="1"/>
  <c r="K148" i="1"/>
  <c r="M148" i="1"/>
  <c r="N148" i="1" s="1"/>
  <c r="K150" i="1"/>
  <c r="M150" i="1"/>
  <c r="N150" i="1" s="1"/>
  <c r="K152" i="1"/>
  <c r="M152" i="1"/>
  <c r="N152" i="1" s="1"/>
  <c r="K154" i="1"/>
  <c r="M154" i="1"/>
  <c r="N154" i="1" s="1"/>
  <c r="K156" i="1"/>
  <c r="M156" i="1"/>
  <c r="N156" i="1" s="1"/>
  <c r="K158" i="1"/>
  <c r="M158" i="1"/>
  <c r="N158" i="1" s="1"/>
  <c r="K160" i="1"/>
  <c r="M160" i="1"/>
  <c r="N160" i="1" s="1"/>
  <c r="K162" i="1"/>
  <c r="M162" i="1"/>
  <c r="N162" i="1" s="1"/>
  <c r="K164" i="1"/>
  <c r="M164" i="1"/>
  <c r="N164" i="1" s="1"/>
  <c r="K166" i="1"/>
  <c r="M166" i="1"/>
  <c r="N166" i="1" s="1"/>
  <c r="K168" i="1"/>
  <c r="M168" i="1"/>
  <c r="N168" i="1" s="1"/>
  <c r="K170" i="1"/>
  <c r="M170" i="1"/>
  <c r="N170" i="1" s="1"/>
  <c r="M172" i="1"/>
  <c r="N172" i="1" s="1"/>
  <c r="K174" i="1"/>
  <c r="M176" i="1"/>
  <c r="K178" i="1"/>
  <c r="M178" i="1" s="1"/>
  <c r="N178" i="1" s="1"/>
  <c r="M180" i="1"/>
  <c r="K182" i="1"/>
  <c r="M184" i="1"/>
  <c r="K186" i="1"/>
  <c r="M186" i="1" s="1"/>
  <c r="N186" i="1" s="1"/>
  <c r="M188" i="1"/>
  <c r="K190" i="1"/>
  <c r="M192" i="1"/>
  <c r="K194" i="1"/>
  <c r="M194" i="1" s="1"/>
  <c r="N194" i="1" s="1"/>
  <c r="M196" i="1"/>
  <c r="K198" i="1"/>
  <c r="M200" i="1"/>
  <c r="K202" i="1"/>
  <c r="M202" i="1" s="1"/>
  <c r="N202" i="1" s="1"/>
  <c r="M204" i="1"/>
  <c r="K206" i="1"/>
  <c r="M208" i="1"/>
  <c r="K210" i="1"/>
  <c r="M210" i="1" s="1"/>
  <c r="N210" i="1" s="1"/>
  <c r="M212" i="1"/>
  <c r="K214" i="1"/>
  <c r="M216" i="1"/>
  <c r="K218" i="1"/>
  <c r="M218" i="1" s="1"/>
  <c r="N218" i="1" s="1"/>
  <c r="M220" i="1"/>
  <c r="K222" i="1"/>
  <c r="M224" i="1"/>
  <c r="K226" i="1"/>
  <c r="M226" i="1" s="1"/>
  <c r="N226" i="1" s="1"/>
  <c r="M228" i="1"/>
  <c r="N230" i="1"/>
  <c r="N232" i="1"/>
  <c r="N234" i="1"/>
  <c r="N236" i="1"/>
  <c r="N238" i="1"/>
  <c r="N240" i="1"/>
  <c r="N242" i="1"/>
  <c r="N244" i="1"/>
  <c r="N246" i="1"/>
  <c r="K175" i="1"/>
  <c r="M175" i="1" s="1"/>
  <c r="N175" i="1" s="1"/>
  <c r="K179" i="1"/>
  <c r="M179" i="1" s="1"/>
  <c r="N179" i="1" s="1"/>
  <c r="K183" i="1"/>
  <c r="M183" i="1" s="1"/>
  <c r="N183" i="1" s="1"/>
  <c r="K187" i="1"/>
  <c r="M187" i="1" s="1"/>
  <c r="N187" i="1" s="1"/>
  <c r="K191" i="1"/>
  <c r="M191" i="1" s="1"/>
  <c r="N191" i="1" s="1"/>
  <c r="K195" i="1"/>
  <c r="M195" i="1" s="1"/>
  <c r="N195" i="1" s="1"/>
  <c r="K199" i="1"/>
  <c r="M199" i="1" s="1"/>
  <c r="N199" i="1" s="1"/>
  <c r="K203" i="1"/>
  <c r="M203" i="1" s="1"/>
  <c r="N203" i="1" s="1"/>
  <c r="K207" i="1"/>
  <c r="M207" i="1" s="1"/>
  <c r="N207" i="1" s="1"/>
  <c r="K211" i="1"/>
  <c r="M211" i="1" s="1"/>
  <c r="N211" i="1" s="1"/>
  <c r="K215" i="1"/>
  <c r="M215" i="1" s="1"/>
  <c r="N215" i="1" s="1"/>
  <c r="K219" i="1"/>
  <c r="M219" i="1" s="1"/>
  <c r="N219" i="1" s="1"/>
  <c r="K223" i="1"/>
  <c r="M223" i="1" s="1"/>
  <c r="N223" i="1" s="1"/>
  <c r="K227" i="1"/>
  <c r="M227" i="1" s="1"/>
  <c r="N227" i="1" s="1"/>
  <c r="M174" i="1"/>
  <c r="N174" i="1" s="1"/>
  <c r="N176" i="1"/>
  <c r="N180" i="1"/>
  <c r="M182" i="1"/>
  <c r="N182" i="1" s="1"/>
  <c r="N184" i="1"/>
  <c r="N188" i="1"/>
  <c r="M190" i="1"/>
  <c r="N190" i="1" s="1"/>
  <c r="N192" i="1"/>
  <c r="N196" i="1"/>
  <c r="M198" i="1"/>
  <c r="N198" i="1" s="1"/>
  <c r="N200" i="1"/>
  <c r="N204" i="1"/>
  <c r="M206" i="1"/>
  <c r="N206" i="1" s="1"/>
  <c r="N208" i="1"/>
  <c r="N212" i="1"/>
  <c r="M214" i="1"/>
  <c r="N214" i="1" s="1"/>
  <c r="N216" i="1"/>
  <c r="N220" i="1"/>
  <c r="M222" i="1"/>
  <c r="N222" i="1" s="1"/>
  <c r="N224" i="1"/>
  <c r="N228" i="1"/>
  <c r="M159" i="1" l="1"/>
  <c r="N159" i="1" s="1"/>
  <c r="N16" i="1"/>
</calcChain>
</file>

<file path=xl/sharedStrings.xml><?xml version="1.0" encoding="utf-8"?>
<sst xmlns="http://schemas.openxmlformats.org/spreadsheetml/2006/main" count="32" uniqueCount="30">
  <si>
    <t>TRƯỜNG ĐẠI HỌC SƯ PHẠM KỸ THUẬT TP. HCM</t>
  </si>
  <si>
    <r>
      <t>BAN Q</t>
    </r>
    <r>
      <rPr>
        <b/>
        <u/>
        <sz val="13"/>
        <color indexed="8"/>
        <rFont val="Times New Roman"/>
        <family val="1"/>
      </rPr>
      <t>UẢN LÝ KÝ T</t>
    </r>
    <r>
      <rPr>
        <b/>
        <sz val="13"/>
        <color indexed="8"/>
        <rFont val="Times New Roman"/>
        <family val="1"/>
      </rPr>
      <t>ÚC XÁ</t>
    </r>
  </si>
  <si>
    <t xml:space="preserve">  DANH SÁCH NỘP TIỀN ĐIỆN NƯỚC SINH HOẠT  KHU D</t>
  </si>
  <si>
    <t>( CƠ SỞ II )</t>
  </si>
  <si>
    <t>Giá tiền điện sinh hoạt</t>
  </si>
  <si>
    <r>
      <rPr>
        <b/>
        <sz val="13"/>
        <color indexed="8"/>
        <rFont val="Times New Roman"/>
        <family val="1"/>
      </rPr>
      <t>Đối với phòng 04 SV</t>
    </r>
    <r>
      <rPr>
        <sz val="13"/>
        <color indexed="8"/>
        <rFont val="Times New Roman"/>
        <family val="1"/>
      </rPr>
      <t xml:space="preserve">   :  0 - 50 kWh ---- giá 1.484/Kwh</t>
    </r>
  </si>
  <si>
    <t>101 -200kWh------ 1.786 Kwh</t>
  </si>
  <si>
    <t xml:space="preserve">                                        :  51 - 100 kWh ---- giá 1.533/ Kwh</t>
  </si>
  <si>
    <t>201 - 300kWh------2.242 Kwh</t>
  </si>
  <si>
    <r>
      <rPr>
        <b/>
        <sz val="13"/>
        <color indexed="8"/>
        <rFont val="Times New Roman"/>
        <family val="1"/>
      </rPr>
      <t xml:space="preserve">Đối với phòng 08 SV  </t>
    </r>
    <r>
      <rPr>
        <sz val="13"/>
        <color indexed="8"/>
        <rFont val="Times New Roman"/>
        <family val="1"/>
      </rPr>
      <t xml:space="preserve"> :  0 - 100 kWh ---- giá 1.484/ Kwh</t>
    </r>
  </si>
  <si>
    <t>201 -400kWh------ 1.786 Kwh</t>
  </si>
  <si>
    <t xml:space="preserve">                                       :  101 - 200 kWh ---- giá 1.533/ Kwh</t>
  </si>
  <si>
    <t>401 - 600kWh------2.242 Kwh</t>
  </si>
  <si>
    <r>
      <t>Giá tiền nước sinh hoạt trong định mức: 4m</t>
    </r>
    <r>
      <rPr>
        <vertAlign val="superscript"/>
        <sz val="13"/>
        <color indexed="8"/>
        <rFont val="Times New Roman"/>
        <family val="1"/>
      </rPr>
      <t>3</t>
    </r>
    <r>
      <rPr>
        <sz val="13"/>
        <color indexed="8"/>
        <rFont val="Times New Roman"/>
        <family val="1"/>
      </rPr>
      <t>/người/tháng x 6.000</t>
    </r>
    <r>
      <rPr>
        <vertAlign val="superscript"/>
        <sz val="13"/>
        <color indexed="8"/>
        <rFont val="Times New Roman"/>
        <family val="1"/>
      </rPr>
      <t>đ</t>
    </r>
  </si>
  <si>
    <r>
      <t>Ngoài định mức: 13.000</t>
    </r>
    <r>
      <rPr>
        <vertAlign val="superscript"/>
        <sz val="13"/>
        <color indexed="8"/>
        <rFont val="Times New Roman"/>
        <family val="1"/>
      </rPr>
      <t>đ</t>
    </r>
    <r>
      <rPr>
        <sz val="13"/>
        <color indexed="8"/>
        <rFont val="Times New Roman"/>
        <family val="1"/>
      </rPr>
      <t>/m</t>
    </r>
    <r>
      <rPr>
        <vertAlign val="superscript"/>
        <sz val="13"/>
        <color indexed="8"/>
        <rFont val="Times New Roman"/>
        <family val="1"/>
      </rPr>
      <t>3</t>
    </r>
  </si>
  <si>
    <t>Phòng</t>
  </si>
  <si>
    <t>ĐIỆN</t>
  </si>
  <si>
    <t>NƯỚC</t>
  </si>
  <si>
    <t>Tổng số tiền
 Điện -Nước</t>
  </si>
  <si>
    <t>Số cũ</t>
  </si>
  <si>
    <t>Số mới</t>
  </si>
  <si>
    <t>Số tiêu thụ</t>
  </si>
  <si>
    <t>Tiền nộp chưa thuế</t>
  </si>
  <si>
    <t xml:space="preserve">Tiền nộp </t>
  </si>
  <si>
    <t xml:space="preserve"> Số tiêu thụ 
</t>
  </si>
  <si>
    <t>Trong ĐM</t>
  </si>
  <si>
    <t>Ngoài ĐM</t>
  </si>
  <si>
    <t>Tiền nộp</t>
  </si>
  <si>
    <t>Tháng: 06 năm 2015</t>
  </si>
  <si>
    <t xml:space="preserve"> Số tiêu thụ chung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</si>
</sst>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sz val="13"/>
      <color theme="1"/>
      <name val="Times New Roman"/>
      <family val="1"/>
    </font>
    <font>
      <b/>
      <sz val="13"/>
      <color theme="1"/>
      <name val="Times New Roman"/>
      <family val="1"/>
    </font>
    <font>
      <b/>
      <sz val="13"/>
      <name val="Times New Roman"/>
      <family val="1"/>
    </font>
    <font>
      <b/>
      <u/>
      <sz val="13"/>
      <color indexed="8"/>
      <name val="Times New Roman"/>
      <family val="1"/>
    </font>
    <font>
      <b/>
      <sz val="13"/>
      <color indexed="8"/>
      <name val="Times New Roman"/>
      <family val="1"/>
    </font>
    <font>
      <sz val="13"/>
      <name val="Times New Roman"/>
      <family val="1"/>
    </font>
    <font>
      <sz val="13"/>
      <color indexed="8"/>
      <name val="Times New Roman"/>
      <family val="1"/>
    </font>
    <font>
      <vertAlign val="superscript"/>
      <sz val="13"/>
      <color indexed="8"/>
      <name val="Times New Roman"/>
      <family val="1"/>
    </font>
    <font>
      <b/>
      <sz val="12"/>
      <color theme="1"/>
      <name val="Times New Roman"/>
      <family val="1"/>
    </font>
    <font>
      <b/>
      <sz val="12"/>
      <name val="Times New Roman"/>
      <family val="1"/>
    </font>
    <font>
      <b/>
      <sz val="11"/>
      <color theme="1"/>
      <name val="Times New Roman"/>
      <family val="1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2" fillId="0" borderId="0" applyFont="0" applyFill="0" applyBorder="0" applyAlignment="0" applyProtection="0"/>
  </cellStyleXfs>
  <cellXfs count="54">
    <xf numFmtId="0" fontId="0" fillId="0" borderId="0" xfId="0"/>
    <xf numFmtId="0" fontId="1" fillId="0" borderId="0" xfId="0" applyFont="1" applyFill="1" applyBorder="1" applyAlignment="1"/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/>
    <xf numFmtId="0" fontId="6" fillId="0" borderId="0" xfId="0" applyFont="1" applyFill="1"/>
    <xf numFmtId="0" fontId="11" fillId="0" borderId="1" xfId="0" applyFont="1" applyFill="1" applyBorder="1" applyAlignment="1">
      <alignment horizontal="center" vertical="center"/>
    </xf>
    <xf numFmtId="0" fontId="1" fillId="0" borderId="1" xfId="0" applyFont="1" applyFill="1" applyBorder="1"/>
    <xf numFmtId="0" fontId="1" fillId="0" borderId="0" xfId="0" applyFont="1" applyFill="1"/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3" fontId="1" fillId="0" borderId="0" xfId="0" applyNumberFormat="1" applyFont="1" applyFill="1" applyBorder="1" applyAlignment="1"/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/>
    <xf numFmtId="3" fontId="2" fillId="0" borderId="0" xfId="0" applyNumberFormat="1" applyFont="1" applyFill="1" applyBorder="1" applyAlignment="1"/>
    <xf numFmtId="3" fontId="1" fillId="0" borderId="0" xfId="0" applyNumberFormat="1" applyFont="1" applyFill="1" applyBorder="1"/>
    <xf numFmtId="0" fontId="1" fillId="0" borderId="0" xfId="0" applyFont="1" applyFill="1" applyAlignment="1">
      <alignment horizontal="center"/>
    </xf>
    <xf numFmtId="0" fontId="7" fillId="0" borderId="0" xfId="0" applyFont="1" applyFill="1" applyBorder="1" applyAlignment="1"/>
    <xf numFmtId="0" fontId="11" fillId="0" borderId="1" xfId="0" applyFont="1" applyFill="1" applyBorder="1" applyAlignment="1">
      <alignment horizontal="center" vertical="center" wrapText="1"/>
    </xf>
    <xf numFmtId="3" fontId="11" fillId="0" borderId="1" xfId="0" applyNumberFormat="1" applyFont="1" applyFill="1" applyBorder="1" applyAlignment="1">
      <alignment horizontal="center" vertical="center"/>
    </xf>
    <xf numFmtId="3" fontId="1" fillId="0" borderId="0" xfId="0" applyNumberFormat="1" applyFont="1" applyFill="1"/>
    <xf numFmtId="0" fontId="1" fillId="0" borderId="0" xfId="0" applyFont="1" applyFill="1" applyAlignment="1"/>
    <xf numFmtId="3" fontId="2" fillId="0" borderId="0" xfId="0" applyNumberFormat="1" applyFont="1" applyFill="1" applyBorder="1" applyAlignment="1">
      <alignment horizontal="right" vertical="center" wrapText="1"/>
    </xf>
    <xf numFmtId="0" fontId="1" fillId="0" borderId="4" xfId="0" applyFont="1" applyFill="1" applyBorder="1"/>
    <xf numFmtId="0" fontId="2" fillId="0" borderId="0" xfId="0" applyFont="1" applyFill="1" applyAlignment="1">
      <alignment horizontal="center" vertical="center"/>
    </xf>
    <xf numFmtId="3" fontId="2" fillId="0" borderId="0" xfId="0" applyNumberFormat="1" applyFont="1" applyFill="1" applyAlignment="1">
      <alignment horizontal="center" vertical="center"/>
    </xf>
    <xf numFmtId="0" fontId="2" fillId="0" borderId="0" xfId="0" applyFont="1" applyFill="1"/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/>
    <xf numFmtId="0" fontId="1" fillId="0" borderId="0" xfId="0" applyFont="1" applyFill="1" applyBorder="1" applyAlignment="1"/>
    <xf numFmtId="0" fontId="9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0" fontId="2" fillId="0" borderId="1" xfId="0" applyFont="1" applyFill="1" applyBorder="1" applyAlignment="1" applyProtection="1">
      <alignment horizontal="center" vertical="center"/>
      <protection hidden="1"/>
    </xf>
    <xf numFmtId="0" fontId="1" fillId="0" borderId="1" xfId="0" applyFont="1" applyFill="1" applyBorder="1" applyProtection="1">
      <protection hidden="1"/>
    </xf>
    <xf numFmtId="0" fontId="2" fillId="0" borderId="1" xfId="0" applyFont="1" applyFill="1" applyBorder="1" applyAlignment="1" applyProtection="1">
      <alignment vertical="center" wrapText="1"/>
      <protection hidden="1"/>
    </xf>
    <xf numFmtId="3" fontId="2" fillId="0" borderId="1" xfId="1" applyNumberFormat="1" applyFont="1" applyFill="1" applyBorder="1" applyProtection="1">
      <protection hidden="1"/>
    </xf>
    <xf numFmtId="3" fontId="2" fillId="0" borderId="1" xfId="0" applyNumberFormat="1" applyFont="1" applyFill="1" applyBorder="1" applyAlignment="1" applyProtection="1">
      <alignment horizontal="center" vertical="center" wrapText="1"/>
      <protection hidden="1"/>
    </xf>
    <xf numFmtId="3" fontId="2" fillId="0" borderId="1" xfId="0" applyNumberFormat="1" applyFont="1" applyFill="1" applyBorder="1" applyAlignment="1" applyProtection="1">
      <alignment horizontal="right" vertical="center" wrapText="1"/>
      <protection hidden="1"/>
    </xf>
    <xf numFmtId="3" fontId="3" fillId="0" borderId="1" xfId="1" applyNumberFormat="1" applyFont="1" applyFill="1" applyBorder="1" applyProtection="1">
      <protection hidden="1"/>
    </xf>
    <xf numFmtId="0" fontId="2" fillId="0" borderId="1" xfId="0" applyFont="1" applyFill="1" applyBorder="1" applyAlignment="1" applyProtection="1">
      <alignment horizontal="center"/>
      <protection hidden="1"/>
    </xf>
    <xf numFmtId="0" fontId="1" fillId="0" borderId="0" xfId="0" applyFont="1" applyFill="1" applyProtection="1">
      <protection hidden="1"/>
    </xf>
    <xf numFmtId="0" fontId="3" fillId="0" borderId="1" xfId="0" applyFont="1" applyFill="1" applyBorder="1" applyAlignment="1" applyProtection="1">
      <alignment horizontal="center" vertical="center"/>
      <protection hidden="1"/>
    </xf>
    <xf numFmtId="0" fontId="6" fillId="0" borderId="1" xfId="0" applyFont="1" applyFill="1" applyBorder="1" applyProtection="1">
      <protection hidden="1"/>
    </xf>
    <xf numFmtId="3" fontId="3" fillId="0" borderId="1" xfId="0" applyNumberFormat="1" applyFont="1" applyFill="1" applyBorder="1" applyAlignment="1" applyProtection="1">
      <alignment horizontal="center" vertical="center" wrapText="1"/>
      <protection hidden="1"/>
    </xf>
  </cellXfs>
  <cellStyles count="2">
    <cellStyle name="Comma 2" xfId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51"/>
  <sheetViews>
    <sheetView tabSelected="1" topLeftCell="A2" workbookViewId="0">
      <selection activeCell="K7" sqref="K7"/>
    </sheetView>
  </sheetViews>
  <sheetFormatPr defaultColWidth="11.7109375" defaultRowHeight="5.65" customHeight="1" x14ac:dyDescent="0.25"/>
  <cols>
    <col min="1" max="1" width="6.7109375" style="9" customWidth="1"/>
    <col min="2" max="2" width="6.42578125" style="9" customWidth="1"/>
    <col min="3" max="3" width="7.42578125" style="9" customWidth="1"/>
    <col min="4" max="4" width="8.5703125" style="27" customWidth="1"/>
    <col min="5" max="5" width="14.7109375" style="9" customWidth="1"/>
    <col min="6" max="6" width="13.140625" style="9" customWidth="1"/>
    <col min="7" max="7" width="6.7109375" style="9" customWidth="1"/>
    <col min="8" max="8" width="7.28515625" style="9" customWidth="1"/>
    <col min="9" max="9" width="7.140625" style="9" customWidth="1"/>
    <col min="10" max="10" width="8.5703125" style="9" bestFit="1" customWidth="1"/>
    <col min="11" max="12" width="6.42578125" style="9" customWidth="1"/>
    <col min="13" max="13" width="13.28515625" style="9" customWidth="1"/>
    <col min="14" max="14" width="13.5703125" style="6" customWidth="1"/>
    <col min="15" max="15" width="13" style="9" bestFit="1" customWidth="1"/>
    <col min="16" max="254" width="11.7109375" style="9"/>
    <col min="255" max="255" width="6.7109375" style="9" customWidth="1"/>
    <col min="256" max="256" width="7" style="9" customWidth="1"/>
    <col min="257" max="257" width="7.5703125" style="9" customWidth="1"/>
    <col min="258" max="258" width="8" style="9" customWidth="1"/>
    <col min="259" max="259" width="0" style="9" hidden="1" customWidth="1"/>
    <col min="260" max="260" width="13.42578125" style="9" customWidth="1"/>
    <col min="261" max="261" width="7.5703125" style="9" customWidth="1"/>
    <col min="262" max="262" width="7.42578125" style="9" customWidth="1"/>
    <col min="263" max="263" width="0" style="9" hidden="1" customWidth="1"/>
    <col min="264" max="264" width="7" style="9" customWidth="1"/>
    <col min="265" max="265" width="6.85546875" style="9" customWidth="1"/>
    <col min="266" max="266" width="6.140625" style="9" customWidth="1"/>
    <col min="267" max="267" width="13.28515625" style="9" customWidth="1"/>
    <col min="268" max="268" width="14.42578125" style="9" customWidth="1"/>
    <col min="269" max="269" width="16" style="9" customWidth="1"/>
    <col min="270" max="270" width="18.7109375" style="9" customWidth="1"/>
    <col min="271" max="271" width="13" style="9" bestFit="1" customWidth="1"/>
    <col min="272" max="510" width="11.7109375" style="9"/>
    <col min="511" max="511" width="6.7109375" style="9" customWidth="1"/>
    <col min="512" max="512" width="7" style="9" customWidth="1"/>
    <col min="513" max="513" width="7.5703125" style="9" customWidth="1"/>
    <col min="514" max="514" width="8" style="9" customWidth="1"/>
    <col min="515" max="515" width="0" style="9" hidden="1" customWidth="1"/>
    <col min="516" max="516" width="13.42578125" style="9" customWidth="1"/>
    <col min="517" max="517" width="7.5703125" style="9" customWidth="1"/>
    <col min="518" max="518" width="7.42578125" style="9" customWidth="1"/>
    <col min="519" max="519" width="0" style="9" hidden="1" customWidth="1"/>
    <col min="520" max="520" width="7" style="9" customWidth="1"/>
    <col min="521" max="521" width="6.85546875" style="9" customWidth="1"/>
    <col min="522" max="522" width="6.140625" style="9" customWidth="1"/>
    <col min="523" max="523" width="13.28515625" style="9" customWidth="1"/>
    <col min="524" max="524" width="14.42578125" style="9" customWidth="1"/>
    <col min="525" max="525" width="16" style="9" customWidth="1"/>
    <col min="526" max="526" width="18.7109375" style="9" customWidth="1"/>
    <col min="527" max="527" width="13" style="9" bestFit="1" customWidth="1"/>
    <col min="528" max="766" width="11.7109375" style="9"/>
    <col min="767" max="767" width="6.7109375" style="9" customWidth="1"/>
    <col min="768" max="768" width="7" style="9" customWidth="1"/>
    <col min="769" max="769" width="7.5703125" style="9" customWidth="1"/>
    <col min="770" max="770" width="8" style="9" customWidth="1"/>
    <col min="771" max="771" width="0" style="9" hidden="1" customWidth="1"/>
    <col min="772" max="772" width="13.42578125" style="9" customWidth="1"/>
    <col min="773" max="773" width="7.5703125" style="9" customWidth="1"/>
    <col min="774" max="774" width="7.42578125" style="9" customWidth="1"/>
    <col min="775" max="775" width="0" style="9" hidden="1" customWidth="1"/>
    <col min="776" max="776" width="7" style="9" customWidth="1"/>
    <col min="777" max="777" width="6.85546875" style="9" customWidth="1"/>
    <col min="778" max="778" width="6.140625" style="9" customWidth="1"/>
    <col min="779" max="779" width="13.28515625" style="9" customWidth="1"/>
    <col min="780" max="780" width="14.42578125" style="9" customWidth="1"/>
    <col min="781" max="781" width="16" style="9" customWidth="1"/>
    <col min="782" max="782" width="18.7109375" style="9" customWidth="1"/>
    <col min="783" max="783" width="13" style="9" bestFit="1" customWidth="1"/>
    <col min="784" max="1022" width="11.7109375" style="9"/>
    <col min="1023" max="1023" width="6.7109375" style="9" customWidth="1"/>
    <col min="1024" max="1024" width="7" style="9" customWidth="1"/>
    <col min="1025" max="1025" width="7.5703125" style="9" customWidth="1"/>
    <col min="1026" max="1026" width="8" style="9" customWidth="1"/>
    <col min="1027" max="1027" width="0" style="9" hidden="1" customWidth="1"/>
    <col min="1028" max="1028" width="13.42578125" style="9" customWidth="1"/>
    <col min="1029" max="1029" width="7.5703125" style="9" customWidth="1"/>
    <col min="1030" max="1030" width="7.42578125" style="9" customWidth="1"/>
    <col min="1031" max="1031" width="0" style="9" hidden="1" customWidth="1"/>
    <col min="1032" max="1032" width="7" style="9" customWidth="1"/>
    <col min="1033" max="1033" width="6.85546875" style="9" customWidth="1"/>
    <col min="1034" max="1034" width="6.140625" style="9" customWidth="1"/>
    <col min="1035" max="1035" width="13.28515625" style="9" customWidth="1"/>
    <col min="1036" max="1036" width="14.42578125" style="9" customWidth="1"/>
    <col min="1037" max="1037" width="16" style="9" customWidth="1"/>
    <col min="1038" max="1038" width="18.7109375" style="9" customWidth="1"/>
    <col min="1039" max="1039" width="13" style="9" bestFit="1" customWidth="1"/>
    <col min="1040" max="1278" width="11.7109375" style="9"/>
    <col min="1279" max="1279" width="6.7109375" style="9" customWidth="1"/>
    <col min="1280" max="1280" width="7" style="9" customWidth="1"/>
    <col min="1281" max="1281" width="7.5703125" style="9" customWidth="1"/>
    <col min="1282" max="1282" width="8" style="9" customWidth="1"/>
    <col min="1283" max="1283" width="0" style="9" hidden="1" customWidth="1"/>
    <col min="1284" max="1284" width="13.42578125" style="9" customWidth="1"/>
    <col min="1285" max="1285" width="7.5703125" style="9" customWidth="1"/>
    <col min="1286" max="1286" width="7.42578125" style="9" customWidth="1"/>
    <col min="1287" max="1287" width="0" style="9" hidden="1" customWidth="1"/>
    <col min="1288" max="1288" width="7" style="9" customWidth="1"/>
    <col min="1289" max="1289" width="6.85546875" style="9" customWidth="1"/>
    <col min="1290" max="1290" width="6.140625" style="9" customWidth="1"/>
    <col min="1291" max="1291" width="13.28515625" style="9" customWidth="1"/>
    <col min="1292" max="1292" width="14.42578125" style="9" customWidth="1"/>
    <col min="1293" max="1293" width="16" style="9" customWidth="1"/>
    <col min="1294" max="1294" width="18.7109375" style="9" customWidth="1"/>
    <col min="1295" max="1295" width="13" style="9" bestFit="1" customWidth="1"/>
    <col min="1296" max="1534" width="11.7109375" style="9"/>
    <col min="1535" max="1535" width="6.7109375" style="9" customWidth="1"/>
    <col min="1536" max="1536" width="7" style="9" customWidth="1"/>
    <col min="1537" max="1537" width="7.5703125" style="9" customWidth="1"/>
    <col min="1538" max="1538" width="8" style="9" customWidth="1"/>
    <col min="1539" max="1539" width="0" style="9" hidden="1" customWidth="1"/>
    <col min="1540" max="1540" width="13.42578125" style="9" customWidth="1"/>
    <col min="1541" max="1541" width="7.5703125" style="9" customWidth="1"/>
    <col min="1542" max="1542" width="7.42578125" style="9" customWidth="1"/>
    <col min="1543" max="1543" width="0" style="9" hidden="1" customWidth="1"/>
    <col min="1544" max="1544" width="7" style="9" customWidth="1"/>
    <col min="1545" max="1545" width="6.85546875" style="9" customWidth="1"/>
    <col min="1546" max="1546" width="6.140625" style="9" customWidth="1"/>
    <col min="1547" max="1547" width="13.28515625" style="9" customWidth="1"/>
    <col min="1548" max="1548" width="14.42578125" style="9" customWidth="1"/>
    <col min="1549" max="1549" width="16" style="9" customWidth="1"/>
    <col min="1550" max="1550" width="18.7109375" style="9" customWidth="1"/>
    <col min="1551" max="1551" width="13" style="9" bestFit="1" customWidth="1"/>
    <col min="1552" max="1790" width="11.7109375" style="9"/>
    <col min="1791" max="1791" width="6.7109375" style="9" customWidth="1"/>
    <col min="1792" max="1792" width="7" style="9" customWidth="1"/>
    <col min="1793" max="1793" width="7.5703125" style="9" customWidth="1"/>
    <col min="1794" max="1794" width="8" style="9" customWidth="1"/>
    <col min="1795" max="1795" width="0" style="9" hidden="1" customWidth="1"/>
    <col min="1796" max="1796" width="13.42578125" style="9" customWidth="1"/>
    <col min="1797" max="1797" width="7.5703125" style="9" customWidth="1"/>
    <col min="1798" max="1798" width="7.42578125" style="9" customWidth="1"/>
    <col min="1799" max="1799" width="0" style="9" hidden="1" customWidth="1"/>
    <col min="1800" max="1800" width="7" style="9" customWidth="1"/>
    <col min="1801" max="1801" width="6.85546875" style="9" customWidth="1"/>
    <col min="1802" max="1802" width="6.140625" style="9" customWidth="1"/>
    <col min="1803" max="1803" width="13.28515625" style="9" customWidth="1"/>
    <col min="1804" max="1804" width="14.42578125" style="9" customWidth="1"/>
    <col min="1805" max="1805" width="16" style="9" customWidth="1"/>
    <col min="1806" max="1806" width="18.7109375" style="9" customWidth="1"/>
    <col min="1807" max="1807" width="13" style="9" bestFit="1" customWidth="1"/>
    <col min="1808" max="2046" width="11.7109375" style="9"/>
    <col min="2047" max="2047" width="6.7109375" style="9" customWidth="1"/>
    <col min="2048" max="2048" width="7" style="9" customWidth="1"/>
    <col min="2049" max="2049" width="7.5703125" style="9" customWidth="1"/>
    <col min="2050" max="2050" width="8" style="9" customWidth="1"/>
    <col min="2051" max="2051" width="0" style="9" hidden="1" customWidth="1"/>
    <col min="2052" max="2052" width="13.42578125" style="9" customWidth="1"/>
    <col min="2053" max="2053" width="7.5703125" style="9" customWidth="1"/>
    <col min="2054" max="2054" width="7.42578125" style="9" customWidth="1"/>
    <col min="2055" max="2055" width="0" style="9" hidden="1" customWidth="1"/>
    <col min="2056" max="2056" width="7" style="9" customWidth="1"/>
    <col min="2057" max="2057" width="6.85546875" style="9" customWidth="1"/>
    <col min="2058" max="2058" width="6.140625" style="9" customWidth="1"/>
    <col min="2059" max="2059" width="13.28515625" style="9" customWidth="1"/>
    <col min="2060" max="2060" width="14.42578125" style="9" customWidth="1"/>
    <col min="2061" max="2061" width="16" style="9" customWidth="1"/>
    <col min="2062" max="2062" width="18.7109375" style="9" customWidth="1"/>
    <col min="2063" max="2063" width="13" style="9" bestFit="1" customWidth="1"/>
    <col min="2064" max="2302" width="11.7109375" style="9"/>
    <col min="2303" max="2303" width="6.7109375" style="9" customWidth="1"/>
    <col min="2304" max="2304" width="7" style="9" customWidth="1"/>
    <col min="2305" max="2305" width="7.5703125" style="9" customWidth="1"/>
    <col min="2306" max="2306" width="8" style="9" customWidth="1"/>
    <col min="2307" max="2307" width="0" style="9" hidden="1" customWidth="1"/>
    <col min="2308" max="2308" width="13.42578125" style="9" customWidth="1"/>
    <col min="2309" max="2309" width="7.5703125" style="9" customWidth="1"/>
    <col min="2310" max="2310" width="7.42578125" style="9" customWidth="1"/>
    <col min="2311" max="2311" width="0" style="9" hidden="1" customWidth="1"/>
    <col min="2312" max="2312" width="7" style="9" customWidth="1"/>
    <col min="2313" max="2313" width="6.85546875" style="9" customWidth="1"/>
    <col min="2314" max="2314" width="6.140625" style="9" customWidth="1"/>
    <col min="2315" max="2315" width="13.28515625" style="9" customWidth="1"/>
    <col min="2316" max="2316" width="14.42578125" style="9" customWidth="1"/>
    <col min="2317" max="2317" width="16" style="9" customWidth="1"/>
    <col min="2318" max="2318" width="18.7109375" style="9" customWidth="1"/>
    <col min="2319" max="2319" width="13" style="9" bestFit="1" customWidth="1"/>
    <col min="2320" max="2558" width="11.7109375" style="9"/>
    <col min="2559" max="2559" width="6.7109375" style="9" customWidth="1"/>
    <col min="2560" max="2560" width="7" style="9" customWidth="1"/>
    <col min="2561" max="2561" width="7.5703125" style="9" customWidth="1"/>
    <col min="2562" max="2562" width="8" style="9" customWidth="1"/>
    <col min="2563" max="2563" width="0" style="9" hidden="1" customWidth="1"/>
    <col min="2564" max="2564" width="13.42578125" style="9" customWidth="1"/>
    <col min="2565" max="2565" width="7.5703125" style="9" customWidth="1"/>
    <col min="2566" max="2566" width="7.42578125" style="9" customWidth="1"/>
    <col min="2567" max="2567" width="0" style="9" hidden="1" customWidth="1"/>
    <col min="2568" max="2568" width="7" style="9" customWidth="1"/>
    <col min="2569" max="2569" width="6.85546875" style="9" customWidth="1"/>
    <col min="2570" max="2570" width="6.140625" style="9" customWidth="1"/>
    <col min="2571" max="2571" width="13.28515625" style="9" customWidth="1"/>
    <col min="2572" max="2572" width="14.42578125" style="9" customWidth="1"/>
    <col min="2573" max="2573" width="16" style="9" customWidth="1"/>
    <col min="2574" max="2574" width="18.7109375" style="9" customWidth="1"/>
    <col min="2575" max="2575" width="13" style="9" bestFit="1" customWidth="1"/>
    <col min="2576" max="2814" width="11.7109375" style="9"/>
    <col min="2815" max="2815" width="6.7109375" style="9" customWidth="1"/>
    <col min="2816" max="2816" width="7" style="9" customWidth="1"/>
    <col min="2817" max="2817" width="7.5703125" style="9" customWidth="1"/>
    <col min="2818" max="2818" width="8" style="9" customWidth="1"/>
    <col min="2819" max="2819" width="0" style="9" hidden="1" customWidth="1"/>
    <col min="2820" max="2820" width="13.42578125" style="9" customWidth="1"/>
    <col min="2821" max="2821" width="7.5703125" style="9" customWidth="1"/>
    <col min="2822" max="2822" width="7.42578125" style="9" customWidth="1"/>
    <col min="2823" max="2823" width="0" style="9" hidden="1" customWidth="1"/>
    <col min="2824" max="2824" width="7" style="9" customWidth="1"/>
    <col min="2825" max="2825" width="6.85546875" style="9" customWidth="1"/>
    <col min="2826" max="2826" width="6.140625" style="9" customWidth="1"/>
    <col min="2827" max="2827" width="13.28515625" style="9" customWidth="1"/>
    <col min="2828" max="2828" width="14.42578125" style="9" customWidth="1"/>
    <col min="2829" max="2829" width="16" style="9" customWidth="1"/>
    <col min="2830" max="2830" width="18.7109375" style="9" customWidth="1"/>
    <col min="2831" max="2831" width="13" style="9" bestFit="1" customWidth="1"/>
    <col min="2832" max="3070" width="11.7109375" style="9"/>
    <col min="3071" max="3071" width="6.7109375" style="9" customWidth="1"/>
    <col min="3072" max="3072" width="7" style="9" customWidth="1"/>
    <col min="3073" max="3073" width="7.5703125" style="9" customWidth="1"/>
    <col min="3074" max="3074" width="8" style="9" customWidth="1"/>
    <col min="3075" max="3075" width="0" style="9" hidden="1" customWidth="1"/>
    <col min="3076" max="3076" width="13.42578125" style="9" customWidth="1"/>
    <col min="3077" max="3077" width="7.5703125" style="9" customWidth="1"/>
    <col min="3078" max="3078" width="7.42578125" style="9" customWidth="1"/>
    <col min="3079" max="3079" width="0" style="9" hidden="1" customWidth="1"/>
    <col min="3080" max="3080" width="7" style="9" customWidth="1"/>
    <col min="3081" max="3081" width="6.85546875" style="9" customWidth="1"/>
    <col min="3082" max="3082" width="6.140625" style="9" customWidth="1"/>
    <col min="3083" max="3083" width="13.28515625" style="9" customWidth="1"/>
    <col min="3084" max="3084" width="14.42578125" style="9" customWidth="1"/>
    <col min="3085" max="3085" width="16" style="9" customWidth="1"/>
    <col min="3086" max="3086" width="18.7109375" style="9" customWidth="1"/>
    <col min="3087" max="3087" width="13" style="9" bestFit="1" customWidth="1"/>
    <col min="3088" max="3326" width="11.7109375" style="9"/>
    <col min="3327" max="3327" width="6.7109375" style="9" customWidth="1"/>
    <col min="3328" max="3328" width="7" style="9" customWidth="1"/>
    <col min="3329" max="3329" width="7.5703125" style="9" customWidth="1"/>
    <col min="3330" max="3330" width="8" style="9" customWidth="1"/>
    <col min="3331" max="3331" width="0" style="9" hidden="1" customWidth="1"/>
    <col min="3332" max="3332" width="13.42578125" style="9" customWidth="1"/>
    <col min="3333" max="3333" width="7.5703125" style="9" customWidth="1"/>
    <col min="3334" max="3334" width="7.42578125" style="9" customWidth="1"/>
    <col min="3335" max="3335" width="0" style="9" hidden="1" customWidth="1"/>
    <col min="3336" max="3336" width="7" style="9" customWidth="1"/>
    <col min="3337" max="3337" width="6.85546875" style="9" customWidth="1"/>
    <col min="3338" max="3338" width="6.140625" style="9" customWidth="1"/>
    <col min="3339" max="3339" width="13.28515625" style="9" customWidth="1"/>
    <col min="3340" max="3340" width="14.42578125" style="9" customWidth="1"/>
    <col min="3341" max="3341" width="16" style="9" customWidth="1"/>
    <col min="3342" max="3342" width="18.7109375" style="9" customWidth="1"/>
    <col min="3343" max="3343" width="13" style="9" bestFit="1" customWidth="1"/>
    <col min="3344" max="3582" width="11.7109375" style="9"/>
    <col min="3583" max="3583" width="6.7109375" style="9" customWidth="1"/>
    <col min="3584" max="3584" width="7" style="9" customWidth="1"/>
    <col min="3585" max="3585" width="7.5703125" style="9" customWidth="1"/>
    <col min="3586" max="3586" width="8" style="9" customWidth="1"/>
    <col min="3587" max="3587" width="0" style="9" hidden="1" customWidth="1"/>
    <col min="3588" max="3588" width="13.42578125" style="9" customWidth="1"/>
    <col min="3589" max="3589" width="7.5703125" style="9" customWidth="1"/>
    <col min="3590" max="3590" width="7.42578125" style="9" customWidth="1"/>
    <col min="3591" max="3591" width="0" style="9" hidden="1" customWidth="1"/>
    <col min="3592" max="3592" width="7" style="9" customWidth="1"/>
    <col min="3593" max="3593" width="6.85546875" style="9" customWidth="1"/>
    <col min="3594" max="3594" width="6.140625" style="9" customWidth="1"/>
    <col min="3595" max="3595" width="13.28515625" style="9" customWidth="1"/>
    <col min="3596" max="3596" width="14.42578125" style="9" customWidth="1"/>
    <col min="3597" max="3597" width="16" style="9" customWidth="1"/>
    <col min="3598" max="3598" width="18.7109375" style="9" customWidth="1"/>
    <col min="3599" max="3599" width="13" style="9" bestFit="1" customWidth="1"/>
    <col min="3600" max="3838" width="11.7109375" style="9"/>
    <col min="3839" max="3839" width="6.7109375" style="9" customWidth="1"/>
    <col min="3840" max="3840" width="7" style="9" customWidth="1"/>
    <col min="3841" max="3841" width="7.5703125" style="9" customWidth="1"/>
    <col min="3842" max="3842" width="8" style="9" customWidth="1"/>
    <col min="3843" max="3843" width="0" style="9" hidden="1" customWidth="1"/>
    <col min="3844" max="3844" width="13.42578125" style="9" customWidth="1"/>
    <col min="3845" max="3845" width="7.5703125" style="9" customWidth="1"/>
    <col min="3846" max="3846" width="7.42578125" style="9" customWidth="1"/>
    <col min="3847" max="3847" width="0" style="9" hidden="1" customWidth="1"/>
    <col min="3848" max="3848" width="7" style="9" customWidth="1"/>
    <col min="3849" max="3849" width="6.85546875" style="9" customWidth="1"/>
    <col min="3850" max="3850" width="6.140625" style="9" customWidth="1"/>
    <col min="3851" max="3851" width="13.28515625" style="9" customWidth="1"/>
    <col min="3852" max="3852" width="14.42578125" style="9" customWidth="1"/>
    <col min="3853" max="3853" width="16" style="9" customWidth="1"/>
    <col min="3854" max="3854" width="18.7109375" style="9" customWidth="1"/>
    <col min="3855" max="3855" width="13" style="9" bestFit="1" customWidth="1"/>
    <col min="3856" max="4094" width="11.7109375" style="9"/>
    <col min="4095" max="4095" width="6.7109375" style="9" customWidth="1"/>
    <col min="4096" max="4096" width="7" style="9" customWidth="1"/>
    <col min="4097" max="4097" width="7.5703125" style="9" customWidth="1"/>
    <col min="4098" max="4098" width="8" style="9" customWidth="1"/>
    <col min="4099" max="4099" width="0" style="9" hidden="1" customWidth="1"/>
    <col min="4100" max="4100" width="13.42578125" style="9" customWidth="1"/>
    <col min="4101" max="4101" width="7.5703125" style="9" customWidth="1"/>
    <col min="4102" max="4102" width="7.42578125" style="9" customWidth="1"/>
    <col min="4103" max="4103" width="0" style="9" hidden="1" customWidth="1"/>
    <col min="4104" max="4104" width="7" style="9" customWidth="1"/>
    <col min="4105" max="4105" width="6.85546875" style="9" customWidth="1"/>
    <col min="4106" max="4106" width="6.140625" style="9" customWidth="1"/>
    <col min="4107" max="4107" width="13.28515625" style="9" customWidth="1"/>
    <col min="4108" max="4108" width="14.42578125" style="9" customWidth="1"/>
    <col min="4109" max="4109" width="16" style="9" customWidth="1"/>
    <col min="4110" max="4110" width="18.7109375" style="9" customWidth="1"/>
    <col min="4111" max="4111" width="13" style="9" bestFit="1" customWidth="1"/>
    <col min="4112" max="4350" width="11.7109375" style="9"/>
    <col min="4351" max="4351" width="6.7109375" style="9" customWidth="1"/>
    <col min="4352" max="4352" width="7" style="9" customWidth="1"/>
    <col min="4353" max="4353" width="7.5703125" style="9" customWidth="1"/>
    <col min="4354" max="4354" width="8" style="9" customWidth="1"/>
    <col min="4355" max="4355" width="0" style="9" hidden="1" customWidth="1"/>
    <col min="4356" max="4356" width="13.42578125" style="9" customWidth="1"/>
    <col min="4357" max="4357" width="7.5703125" style="9" customWidth="1"/>
    <col min="4358" max="4358" width="7.42578125" style="9" customWidth="1"/>
    <col min="4359" max="4359" width="0" style="9" hidden="1" customWidth="1"/>
    <col min="4360" max="4360" width="7" style="9" customWidth="1"/>
    <col min="4361" max="4361" width="6.85546875" style="9" customWidth="1"/>
    <col min="4362" max="4362" width="6.140625" style="9" customWidth="1"/>
    <col min="4363" max="4363" width="13.28515625" style="9" customWidth="1"/>
    <col min="4364" max="4364" width="14.42578125" style="9" customWidth="1"/>
    <col min="4365" max="4365" width="16" style="9" customWidth="1"/>
    <col min="4366" max="4366" width="18.7109375" style="9" customWidth="1"/>
    <col min="4367" max="4367" width="13" style="9" bestFit="1" customWidth="1"/>
    <col min="4368" max="4606" width="11.7109375" style="9"/>
    <col min="4607" max="4607" width="6.7109375" style="9" customWidth="1"/>
    <col min="4608" max="4608" width="7" style="9" customWidth="1"/>
    <col min="4609" max="4609" width="7.5703125" style="9" customWidth="1"/>
    <col min="4610" max="4610" width="8" style="9" customWidth="1"/>
    <col min="4611" max="4611" width="0" style="9" hidden="1" customWidth="1"/>
    <col min="4612" max="4612" width="13.42578125" style="9" customWidth="1"/>
    <col min="4613" max="4613" width="7.5703125" style="9" customWidth="1"/>
    <col min="4614" max="4614" width="7.42578125" style="9" customWidth="1"/>
    <col min="4615" max="4615" width="0" style="9" hidden="1" customWidth="1"/>
    <col min="4616" max="4616" width="7" style="9" customWidth="1"/>
    <col min="4617" max="4617" width="6.85546875" style="9" customWidth="1"/>
    <col min="4618" max="4618" width="6.140625" style="9" customWidth="1"/>
    <col min="4619" max="4619" width="13.28515625" style="9" customWidth="1"/>
    <col min="4620" max="4620" width="14.42578125" style="9" customWidth="1"/>
    <col min="4621" max="4621" width="16" style="9" customWidth="1"/>
    <col min="4622" max="4622" width="18.7109375" style="9" customWidth="1"/>
    <col min="4623" max="4623" width="13" style="9" bestFit="1" customWidth="1"/>
    <col min="4624" max="4862" width="11.7109375" style="9"/>
    <col min="4863" max="4863" width="6.7109375" style="9" customWidth="1"/>
    <col min="4864" max="4864" width="7" style="9" customWidth="1"/>
    <col min="4865" max="4865" width="7.5703125" style="9" customWidth="1"/>
    <col min="4866" max="4866" width="8" style="9" customWidth="1"/>
    <col min="4867" max="4867" width="0" style="9" hidden="1" customWidth="1"/>
    <col min="4868" max="4868" width="13.42578125" style="9" customWidth="1"/>
    <col min="4869" max="4869" width="7.5703125" style="9" customWidth="1"/>
    <col min="4870" max="4870" width="7.42578125" style="9" customWidth="1"/>
    <col min="4871" max="4871" width="0" style="9" hidden="1" customWidth="1"/>
    <col min="4872" max="4872" width="7" style="9" customWidth="1"/>
    <col min="4873" max="4873" width="6.85546875" style="9" customWidth="1"/>
    <col min="4874" max="4874" width="6.140625" style="9" customWidth="1"/>
    <col min="4875" max="4875" width="13.28515625" style="9" customWidth="1"/>
    <col min="4876" max="4876" width="14.42578125" style="9" customWidth="1"/>
    <col min="4877" max="4877" width="16" style="9" customWidth="1"/>
    <col min="4878" max="4878" width="18.7109375" style="9" customWidth="1"/>
    <col min="4879" max="4879" width="13" style="9" bestFit="1" customWidth="1"/>
    <col min="4880" max="5118" width="11.7109375" style="9"/>
    <col min="5119" max="5119" width="6.7109375" style="9" customWidth="1"/>
    <col min="5120" max="5120" width="7" style="9" customWidth="1"/>
    <col min="5121" max="5121" width="7.5703125" style="9" customWidth="1"/>
    <col min="5122" max="5122" width="8" style="9" customWidth="1"/>
    <col min="5123" max="5123" width="0" style="9" hidden="1" customWidth="1"/>
    <col min="5124" max="5124" width="13.42578125" style="9" customWidth="1"/>
    <col min="5125" max="5125" width="7.5703125" style="9" customWidth="1"/>
    <col min="5126" max="5126" width="7.42578125" style="9" customWidth="1"/>
    <col min="5127" max="5127" width="0" style="9" hidden="1" customWidth="1"/>
    <col min="5128" max="5128" width="7" style="9" customWidth="1"/>
    <col min="5129" max="5129" width="6.85546875" style="9" customWidth="1"/>
    <col min="5130" max="5130" width="6.140625" style="9" customWidth="1"/>
    <col min="5131" max="5131" width="13.28515625" style="9" customWidth="1"/>
    <col min="5132" max="5132" width="14.42578125" style="9" customWidth="1"/>
    <col min="5133" max="5133" width="16" style="9" customWidth="1"/>
    <col min="5134" max="5134" width="18.7109375" style="9" customWidth="1"/>
    <col min="5135" max="5135" width="13" style="9" bestFit="1" customWidth="1"/>
    <col min="5136" max="5374" width="11.7109375" style="9"/>
    <col min="5375" max="5375" width="6.7109375" style="9" customWidth="1"/>
    <col min="5376" max="5376" width="7" style="9" customWidth="1"/>
    <col min="5377" max="5377" width="7.5703125" style="9" customWidth="1"/>
    <col min="5378" max="5378" width="8" style="9" customWidth="1"/>
    <col min="5379" max="5379" width="0" style="9" hidden="1" customWidth="1"/>
    <col min="5380" max="5380" width="13.42578125" style="9" customWidth="1"/>
    <col min="5381" max="5381" width="7.5703125" style="9" customWidth="1"/>
    <col min="5382" max="5382" width="7.42578125" style="9" customWidth="1"/>
    <col min="5383" max="5383" width="0" style="9" hidden="1" customWidth="1"/>
    <col min="5384" max="5384" width="7" style="9" customWidth="1"/>
    <col min="5385" max="5385" width="6.85546875" style="9" customWidth="1"/>
    <col min="5386" max="5386" width="6.140625" style="9" customWidth="1"/>
    <col min="5387" max="5387" width="13.28515625" style="9" customWidth="1"/>
    <col min="5388" max="5388" width="14.42578125" style="9" customWidth="1"/>
    <col min="5389" max="5389" width="16" style="9" customWidth="1"/>
    <col min="5390" max="5390" width="18.7109375" style="9" customWidth="1"/>
    <col min="5391" max="5391" width="13" style="9" bestFit="1" customWidth="1"/>
    <col min="5392" max="5630" width="11.7109375" style="9"/>
    <col min="5631" max="5631" width="6.7109375" style="9" customWidth="1"/>
    <col min="5632" max="5632" width="7" style="9" customWidth="1"/>
    <col min="5633" max="5633" width="7.5703125" style="9" customWidth="1"/>
    <col min="5634" max="5634" width="8" style="9" customWidth="1"/>
    <col min="5635" max="5635" width="0" style="9" hidden="1" customWidth="1"/>
    <col min="5636" max="5636" width="13.42578125" style="9" customWidth="1"/>
    <col min="5637" max="5637" width="7.5703125" style="9" customWidth="1"/>
    <col min="5638" max="5638" width="7.42578125" style="9" customWidth="1"/>
    <col min="5639" max="5639" width="0" style="9" hidden="1" customWidth="1"/>
    <col min="5640" max="5640" width="7" style="9" customWidth="1"/>
    <col min="5641" max="5641" width="6.85546875" style="9" customWidth="1"/>
    <col min="5642" max="5642" width="6.140625" style="9" customWidth="1"/>
    <col min="5643" max="5643" width="13.28515625" style="9" customWidth="1"/>
    <col min="5644" max="5644" width="14.42578125" style="9" customWidth="1"/>
    <col min="5645" max="5645" width="16" style="9" customWidth="1"/>
    <col min="5646" max="5646" width="18.7109375" style="9" customWidth="1"/>
    <col min="5647" max="5647" width="13" style="9" bestFit="1" customWidth="1"/>
    <col min="5648" max="5886" width="11.7109375" style="9"/>
    <col min="5887" max="5887" width="6.7109375" style="9" customWidth="1"/>
    <col min="5888" max="5888" width="7" style="9" customWidth="1"/>
    <col min="5889" max="5889" width="7.5703125" style="9" customWidth="1"/>
    <col min="5890" max="5890" width="8" style="9" customWidth="1"/>
    <col min="5891" max="5891" width="0" style="9" hidden="1" customWidth="1"/>
    <col min="5892" max="5892" width="13.42578125" style="9" customWidth="1"/>
    <col min="5893" max="5893" width="7.5703125" style="9" customWidth="1"/>
    <col min="5894" max="5894" width="7.42578125" style="9" customWidth="1"/>
    <col min="5895" max="5895" width="0" style="9" hidden="1" customWidth="1"/>
    <col min="5896" max="5896" width="7" style="9" customWidth="1"/>
    <col min="5897" max="5897" width="6.85546875" style="9" customWidth="1"/>
    <col min="5898" max="5898" width="6.140625" style="9" customWidth="1"/>
    <col min="5899" max="5899" width="13.28515625" style="9" customWidth="1"/>
    <col min="5900" max="5900" width="14.42578125" style="9" customWidth="1"/>
    <col min="5901" max="5901" width="16" style="9" customWidth="1"/>
    <col min="5902" max="5902" width="18.7109375" style="9" customWidth="1"/>
    <col min="5903" max="5903" width="13" style="9" bestFit="1" customWidth="1"/>
    <col min="5904" max="6142" width="11.7109375" style="9"/>
    <col min="6143" max="6143" width="6.7109375" style="9" customWidth="1"/>
    <col min="6144" max="6144" width="7" style="9" customWidth="1"/>
    <col min="6145" max="6145" width="7.5703125" style="9" customWidth="1"/>
    <col min="6146" max="6146" width="8" style="9" customWidth="1"/>
    <col min="6147" max="6147" width="0" style="9" hidden="1" customWidth="1"/>
    <col min="6148" max="6148" width="13.42578125" style="9" customWidth="1"/>
    <col min="6149" max="6149" width="7.5703125" style="9" customWidth="1"/>
    <col min="6150" max="6150" width="7.42578125" style="9" customWidth="1"/>
    <col min="6151" max="6151" width="0" style="9" hidden="1" customWidth="1"/>
    <col min="6152" max="6152" width="7" style="9" customWidth="1"/>
    <col min="6153" max="6153" width="6.85546875" style="9" customWidth="1"/>
    <col min="6154" max="6154" width="6.140625" style="9" customWidth="1"/>
    <col min="6155" max="6155" width="13.28515625" style="9" customWidth="1"/>
    <col min="6156" max="6156" width="14.42578125" style="9" customWidth="1"/>
    <col min="6157" max="6157" width="16" style="9" customWidth="1"/>
    <col min="6158" max="6158" width="18.7109375" style="9" customWidth="1"/>
    <col min="6159" max="6159" width="13" style="9" bestFit="1" customWidth="1"/>
    <col min="6160" max="6398" width="11.7109375" style="9"/>
    <col min="6399" max="6399" width="6.7109375" style="9" customWidth="1"/>
    <col min="6400" max="6400" width="7" style="9" customWidth="1"/>
    <col min="6401" max="6401" width="7.5703125" style="9" customWidth="1"/>
    <col min="6402" max="6402" width="8" style="9" customWidth="1"/>
    <col min="6403" max="6403" width="0" style="9" hidden="1" customWidth="1"/>
    <col min="6404" max="6404" width="13.42578125" style="9" customWidth="1"/>
    <col min="6405" max="6405" width="7.5703125" style="9" customWidth="1"/>
    <col min="6406" max="6406" width="7.42578125" style="9" customWidth="1"/>
    <col min="6407" max="6407" width="0" style="9" hidden="1" customWidth="1"/>
    <col min="6408" max="6408" width="7" style="9" customWidth="1"/>
    <col min="6409" max="6409" width="6.85546875" style="9" customWidth="1"/>
    <col min="6410" max="6410" width="6.140625" style="9" customWidth="1"/>
    <col min="6411" max="6411" width="13.28515625" style="9" customWidth="1"/>
    <col min="6412" max="6412" width="14.42578125" style="9" customWidth="1"/>
    <col min="6413" max="6413" width="16" style="9" customWidth="1"/>
    <col min="6414" max="6414" width="18.7109375" style="9" customWidth="1"/>
    <col min="6415" max="6415" width="13" style="9" bestFit="1" customWidth="1"/>
    <col min="6416" max="6654" width="11.7109375" style="9"/>
    <col min="6655" max="6655" width="6.7109375" style="9" customWidth="1"/>
    <col min="6656" max="6656" width="7" style="9" customWidth="1"/>
    <col min="6657" max="6657" width="7.5703125" style="9" customWidth="1"/>
    <col min="6658" max="6658" width="8" style="9" customWidth="1"/>
    <col min="6659" max="6659" width="0" style="9" hidden="1" customWidth="1"/>
    <col min="6660" max="6660" width="13.42578125" style="9" customWidth="1"/>
    <col min="6661" max="6661" width="7.5703125" style="9" customWidth="1"/>
    <col min="6662" max="6662" width="7.42578125" style="9" customWidth="1"/>
    <col min="6663" max="6663" width="0" style="9" hidden="1" customWidth="1"/>
    <col min="6664" max="6664" width="7" style="9" customWidth="1"/>
    <col min="6665" max="6665" width="6.85546875" style="9" customWidth="1"/>
    <col min="6666" max="6666" width="6.140625" style="9" customWidth="1"/>
    <col min="6667" max="6667" width="13.28515625" style="9" customWidth="1"/>
    <col min="6668" max="6668" width="14.42578125" style="9" customWidth="1"/>
    <col min="6669" max="6669" width="16" style="9" customWidth="1"/>
    <col min="6670" max="6670" width="18.7109375" style="9" customWidth="1"/>
    <col min="6671" max="6671" width="13" style="9" bestFit="1" customWidth="1"/>
    <col min="6672" max="6910" width="11.7109375" style="9"/>
    <col min="6911" max="6911" width="6.7109375" style="9" customWidth="1"/>
    <col min="6912" max="6912" width="7" style="9" customWidth="1"/>
    <col min="6913" max="6913" width="7.5703125" style="9" customWidth="1"/>
    <col min="6914" max="6914" width="8" style="9" customWidth="1"/>
    <col min="6915" max="6915" width="0" style="9" hidden="1" customWidth="1"/>
    <col min="6916" max="6916" width="13.42578125" style="9" customWidth="1"/>
    <col min="6917" max="6917" width="7.5703125" style="9" customWidth="1"/>
    <col min="6918" max="6918" width="7.42578125" style="9" customWidth="1"/>
    <col min="6919" max="6919" width="0" style="9" hidden="1" customWidth="1"/>
    <col min="6920" max="6920" width="7" style="9" customWidth="1"/>
    <col min="6921" max="6921" width="6.85546875" style="9" customWidth="1"/>
    <col min="6922" max="6922" width="6.140625" style="9" customWidth="1"/>
    <col min="6923" max="6923" width="13.28515625" style="9" customWidth="1"/>
    <col min="6924" max="6924" width="14.42578125" style="9" customWidth="1"/>
    <col min="6925" max="6925" width="16" style="9" customWidth="1"/>
    <col min="6926" max="6926" width="18.7109375" style="9" customWidth="1"/>
    <col min="6927" max="6927" width="13" style="9" bestFit="1" customWidth="1"/>
    <col min="6928" max="7166" width="11.7109375" style="9"/>
    <col min="7167" max="7167" width="6.7109375" style="9" customWidth="1"/>
    <col min="7168" max="7168" width="7" style="9" customWidth="1"/>
    <col min="7169" max="7169" width="7.5703125" style="9" customWidth="1"/>
    <col min="7170" max="7170" width="8" style="9" customWidth="1"/>
    <col min="7171" max="7171" width="0" style="9" hidden="1" customWidth="1"/>
    <col min="7172" max="7172" width="13.42578125" style="9" customWidth="1"/>
    <col min="7173" max="7173" width="7.5703125" style="9" customWidth="1"/>
    <col min="7174" max="7174" width="7.42578125" style="9" customWidth="1"/>
    <col min="7175" max="7175" width="0" style="9" hidden="1" customWidth="1"/>
    <col min="7176" max="7176" width="7" style="9" customWidth="1"/>
    <col min="7177" max="7177" width="6.85546875" style="9" customWidth="1"/>
    <col min="7178" max="7178" width="6.140625" style="9" customWidth="1"/>
    <col min="7179" max="7179" width="13.28515625" style="9" customWidth="1"/>
    <col min="7180" max="7180" width="14.42578125" style="9" customWidth="1"/>
    <col min="7181" max="7181" width="16" style="9" customWidth="1"/>
    <col min="7182" max="7182" width="18.7109375" style="9" customWidth="1"/>
    <col min="7183" max="7183" width="13" style="9" bestFit="1" customWidth="1"/>
    <col min="7184" max="7422" width="11.7109375" style="9"/>
    <col min="7423" max="7423" width="6.7109375" style="9" customWidth="1"/>
    <col min="7424" max="7424" width="7" style="9" customWidth="1"/>
    <col min="7425" max="7425" width="7.5703125" style="9" customWidth="1"/>
    <col min="7426" max="7426" width="8" style="9" customWidth="1"/>
    <col min="7427" max="7427" width="0" style="9" hidden="1" customWidth="1"/>
    <col min="7428" max="7428" width="13.42578125" style="9" customWidth="1"/>
    <col min="7429" max="7429" width="7.5703125" style="9" customWidth="1"/>
    <col min="7430" max="7430" width="7.42578125" style="9" customWidth="1"/>
    <col min="7431" max="7431" width="0" style="9" hidden="1" customWidth="1"/>
    <col min="7432" max="7432" width="7" style="9" customWidth="1"/>
    <col min="7433" max="7433" width="6.85546875" style="9" customWidth="1"/>
    <col min="7434" max="7434" width="6.140625" style="9" customWidth="1"/>
    <col min="7435" max="7435" width="13.28515625" style="9" customWidth="1"/>
    <col min="7436" max="7436" width="14.42578125" style="9" customWidth="1"/>
    <col min="7437" max="7437" width="16" style="9" customWidth="1"/>
    <col min="7438" max="7438" width="18.7109375" style="9" customWidth="1"/>
    <col min="7439" max="7439" width="13" style="9" bestFit="1" customWidth="1"/>
    <col min="7440" max="7678" width="11.7109375" style="9"/>
    <col min="7679" max="7679" width="6.7109375" style="9" customWidth="1"/>
    <col min="7680" max="7680" width="7" style="9" customWidth="1"/>
    <col min="7681" max="7681" width="7.5703125" style="9" customWidth="1"/>
    <col min="7682" max="7682" width="8" style="9" customWidth="1"/>
    <col min="7683" max="7683" width="0" style="9" hidden="1" customWidth="1"/>
    <col min="7684" max="7684" width="13.42578125" style="9" customWidth="1"/>
    <col min="7685" max="7685" width="7.5703125" style="9" customWidth="1"/>
    <col min="7686" max="7686" width="7.42578125" style="9" customWidth="1"/>
    <col min="7687" max="7687" width="0" style="9" hidden="1" customWidth="1"/>
    <col min="7688" max="7688" width="7" style="9" customWidth="1"/>
    <col min="7689" max="7689" width="6.85546875" style="9" customWidth="1"/>
    <col min="7690" max="7690" width="6.140625" style="9" customWidth="1"/>
    <col min="7691" max="7691" width="13.28515625" style="9" customWidth="1"/>
    <col min="7692" max="7692" width="14.42578125" style="9" customWidth="1"/>
    <col min="7693" max="7693" width="16" style="9" customWidth="1"/>
    <col min="7694" max="7694" width="18.7109375" style="9" customWidth="1"/>
    <col min="7695" max="7695" width="13" style="9" bestFit="1" customWidth="1"/>
    <col min="7696" max="7934" width="11.7109375" style="9"/>
    <col min="7935" max="7935" width="6.7109375" style="9" customWidth="1"/>
    <col min="7936" max="7936" width="7" style="9" customWidth="1"/>
    <col min="7937" max="7937" width="7.5703125" style="9" customWidth="1"/>
    <col min="7938" max="7938" width="8" style="9" customWidth="1"/>
    <col min="7939" max="7939" width="0" style="9" hidden="1" customWidth="1"/>
    <col min="7940" max="7940" width="13.42578125" style="9" customWidth="1"/>
    <col min="7941" max="7941" width="7.5703125" style="9" customWidth="1"/>
    <col min="7942" max="7942" width="7.42578125" style="9" customWidth="1"/>
    <col min="7943" max="7943" width="0" style="9" hidden="1" customWidth="1"/>
    <col min="7944" max="7944" width="7" style="9" customWidth="1"/>
    <col min="7945" max="7945" width="6.85546875" style="9" customWidth="1"/>
    <col min="7946" max="7946" width="6.140625" style="9" customWidth="1"/>
    <col min="7947" max="7947" width="13.28515625" style="9" customWidth="1"/>
    <col min="7948" max="7948" width="14.42578125" style="9" customWidth="1"/>
    <col min="7949" max="7949" width="16" style="9" customWidth="1"/>
    <col min="7950" max="7950" width="18.7109375" style="9" customWidth="1"/>
    <col min="7951" max="7951" width="13" style="9" bestFit="1" customWidth="1"/>
    <col min="7952" max="8190" width="11.7109375" style="9"/>
    <col min="8191" max="8191" width="6.7109375" style="9" customWidth="1"/>
    <col min="8192" max="8192" width="7" style="9" customWidth="1"/>
    <col min="8193" max="8193" width="7.5703125" style="9" customWidth="1"/>
    <col min="8194" max="8194" width="8" style="9" customWidth="1"/>
    <col min="8195" max="8195" width="0" style="9" hidden="1" customWidth="1"/>
    <col min="8196" max="8196" width="13.42578125" style="9" customWidth="1"/>
    <col min="8197" max="8197" width="7.5703125" style="9" customWidth="1"/>
    <col min="8198" max="8198" width="7.42578125" style="9" customWidth="1"/>
    <col min="8199" max="8199" width="0" style="9" hidden="1" customWidth="1"/>
    <col min="8200" max="8200" width="7" style="9" customWidth="1"/>
    <col min="8201" max="8201" width="6.85546875" style="9" customWidth="1"/>
    <col min="8202" max="8202" width="6.140625" style="9" customWidth="1"/>
    <col min="8203" max="8203" width="13.28515625" style="9" customWidth="1"/>
    <col min="8204" max="8204" width="14.42578125" style="9" customWidth="1"/>
    <col min="8205" max="8205" width="16" style="9" customWidth="1"/>
    <col min="8206" max="8206" width="18.7109375" style="9" customWidth="1"/>
    <col min="8207" max="8207" width="13" style="9" bestFit="1" customWidth="1"/>
    <col min="8208" max="8446" width="11.7109375" style="9"/>
    <col min="8447" max="8447" width="6.7109375" style="9" customWidth="1"/>
    <col min="8448" max="8448" width="7" style="9" customWidth="1"/>
    <col min="8449" max="8449" width="7.5703125" style="9" customWidth="1"/>
    <col min="8450" max="8450" width="8" style="9" customWidth="1"/>
    <col min="8451" max="8451" width="0" style="9" hidden="1" customWidth="1"/>
    <col min="8452" max="8452" width="13.42578125" style="9" customWidth="1"/>
    <col min="8453" max="8453" width="7.5703125" style="9" customWidth="1"/>
    <col min="8454" max="8454" width="7.42578125" style="9" customWidth="1"/>
    <col min="8455" max="8455" width="0" style="9" hidden="1" customWidth="1"/>
    <col min="8456" max="8456" width="7" style="9" customWidth="1"/>
    <col min="8457" max="8457" width="6.85546875" style="9" customWidth="1"/>
    <col min="8458" max="8458" width="6.140625" style="9" customWidth="1"/>
    <col min="8459" max="8459" width="13.28515625" style="9" customWidth="1"/>
    <col min="8460" max="8460" width="14.42578125" style="9" customWidth="1"/>
    <col min="8461" max="8461" width="16" style="9" customWidth="1"/>
    <col min="8462" max="8462" width="18.7109375" style="9" customWidth="1"/>
    <col min="8463" max="8463" width="13" style="9" bestFit="1" customWidth="1"/>
    <col min="8464" max="8702" width="11.7109375" style="9"/>
    <col min="8703" max="8703" width="6.7109375" style="9" customWidth="1"/>
    <col min="8704" max="8704" width="7" style="9" customWidth="1"/>
    <col min="8705" max="8705" width="7.5703125" style="9" customWidth="1"/>
    <col min="8706" max="8706" width="8" style="9" customWidth="1"/>
    <col min="8707" max="8707" width="0" style="9" hidden="1" customWidth="1"/>
    <col min="8708" max="8708" width="13.42578125" style="9" customWidth="1"/>
    <col min="8709" max="8709" width="7.5703125" style="9" customWidth="1"/>
    <col min="8710" max="8710" width="7.42578125" style="9" customWidth="1"/>
    <col min="8711" max="8711" width="0" style="9" hidden="1" customWidth="1"/>
    <col min="8712" max="8712" width="7" style="9" customWidth="1"/>
    <col min="8713" max="8713" width="6.85546875" style="9" customWidth="1"/>
    <col min="8714" max="8714" width="6.140625" style="9" customWidth="1"/>
    <col min="8715" max="8715" width="13.28515625" style="9" customWidth="1"/>
    <col min="8716" max="8716" width="14.42578125" style="9" customWidth="1"/>
    <col min="8717" max="8717" width="16" style="9" customWidth="1"/>
    <col min="8718" max="8718" width="18.7109375" style="9" customWidth="1"/>
    <col min="8719" max="8719" width="13" style="9" bestFit="1" customWidth="1"/>
    <col min="8720" max="8958" width="11.7109375" style="9"/>
    <col min="8959" max="8959" width="6.7109375" style="9" customWidth="1"/>
    <col min="8960" max="8960" width="7" style="9" customWidth="1"/>
    <col min="8961" max="8961" width="7.5703125" style="9" customWidth="1"/>
    <col min="8962" max="8962" width="8" style="9" customWidth="1"/>
    <col min="8963" max="8963" width="0" style="9" hidden="1" customWidth="1"/>
    <col min="8964" max="8964" width="13.42578125" style="9" customWidth="1"/>
    <col min="8965" max="8965" width="7.5703125" style="9" customWidth="1"/>
    <col min="8966" max="8966" width="7.42578125" style="9" customWidth="1"/>
    <col min="8967" max="8967" width="0" style="9" hidden="1" customWidth="1"/>
    <col min="8968" max="8968" width="7" style="9" customWidth="1"/>
    <col min="8969" max="8969" width="6.85546875" style="9" customWidth="1"/>
    <col min="8970" max="8970" width="6.140625" style="9" customWidth="1"/>
    <col min="8971" max="8971" width="13.28515625" style="9" customWidth="1"/>
    <col min="8972" max="8972" width="14.42578125" style="9" customWidth="1"/>
    <col min="8973" max="8973" width="16" style="9" customWidth="1"/>
    <col min="8974" max="8974" width="18.7109375" style="9" customWidth="1"/>
    <col min="8975" max="8975" width="13" style="9" bestFit="1" customWidth="1"/>
    <col min="8976" max="9214" width="11.7109375" style="9"/>
    <col min="9215" max="9215" width="6.7109375" style="9" customWidth="1"/>
    <col min="9216" max="9216" width="7" style="9" customWidth="1"/>
    <col min="9217" max="9217" width="7.5703125" style="9" customWidth="1"/>
    <col min="9218" max="9218" width="8" style="9" customWidth="1"/>
    <col min="9219" max="9219" width="0" style="9" hidden="1" customWidth="1"/>
    <col min="9220" max="9220" width="13.42578125" style="9" customWidth="1"/>
    <col min="9221" max="9221" width="7.5703125" style="9" customWidth="1"/>
    <col min="9222" max="9222" width="7.42578125" style="9" customWidth="1"/>
    <col min="9223" max="9223" width="0" style="9" hidden="1" customWidth="1"/>
    <col min="9224" max="9224" width="7" style="9" customWidth="1"/>
    <col min="9225" max="9225" width="6.85546875" style="9" customWidth="1"/>
    <col min="9226" max="9226" width="6.140625" style="9" customWidth="1"/>
    <col min="9227" max="9227" width="13.28515625" style="9" customWidth="1"/>
    <col min="9228" max="9228" width="14.42578125" style="9" customWidth="1"/>
    <col min="9229" max="9229" width="16" style="9" customWidth="1"/>
    <col min="9230" max="9230" width="18.7109375" style="9" customWidth="1"/>
    <col min="9231" max="9231" width="13" style="9" bestFit="1" customWidth="1"/>
    <col min="9232" max="9470" width="11.7109375" style="9"/>
    <col min="9471" max="9471" width="6.7109375" style="9" customWidth="1"/>
    <col min="9472" max="9472" width="7" style="9" customWidth="1"/>
    <col min="9473" max="9473" width="7.5703125" style="9" customWidth="1"/>
    <col min="9474" max="9474" width="8" style="9" customWidth="1"/>
    <col min="9475" max="9475" width="0" style="9" hidden="1" customWidth="1"/>
    <col min="9476" max="9476" width="13.42578125" style="9" customWidth="1"/>
    <col min="9477" max="9477" width="7.5703125" style="9" customWidth="1"/>
    <col min="9478" max="9478" width="7.42578125" style="9" customWidth="1"/>
    <col min="9479" max="9479" width="0" style="9" hidden="1" customWidth="1"/>
    <col min="9480" max="9480" width="7" style="9" customWidth="1"/>
    <col min="9481" max="9481" width="6.85546875" style="9" customWidth="1"/>
    <col min="9482" max="9482" width="6.140625" style="9" customWidth="1"/>
    <col min="9483" max="9483" width="13.28515625" style="9" customWidth="1"/>
    <col min="9484" max="9484" width="14.42578125" style="9" customWidth="1"/>
    <col min="9485" max="9485" width="16" style="9" customWidth="1"/>
    <col min="9486" max="9486" width="18.7109375" style="9" customWidth="1"/>
    <col min="9487" max="9487" width="13" style="9" bestFit="1" customWidth="1"/>
    <col min="9488" max="9726" width="11.7109375" style="9"/>
    <col min="9727" max="9727" width="6.7109375" style="9" customWidth="1"/>
    <col min="9728" max="9728" width="7" style="9" customWidth="1"/>
    <col min="9729" max="9729" width="7.5703125" style="9" customWidth="1"/>
    <col min="9730" max="9730" width="8" style="9" customWidth="1"/>
    <col min="9731" max="9731" width="0" style="9" hidden="1" customWidth="1"/>
    <col min="9732" max="9732" width="13.42578125" style="9" customWidth="1"/>
    <col min="9733" max="9733" width="7.5703125" style="9" customWidth="1"/>
    <col min="9734" max="9734" width="7.42578125" style="9" customWidth="1"/>
    <col min="9735" max="9735" width="0" style="9" hidden="1" customWidth="1"/>
    <col min="9736" max="9736" width="7" style="9" customWidth="1"/>
    <col min="9737" max="9737" width="6.85546875" style="9" customWidth="1"/>
    <col min="9738" max="9738" width="6.140625" style="9" customWidth="1"/>
    <col min="9739" max="9739" width="13.28515625" style="9" customWidth="1"/>
    <col min="9740" max="9740" width="14.42578125" style="9" customWidth="1"/>
    <col min="9741" max="9741" width="16" style="9" customWidth="1"/>
    <col min="9742" max="9742" width="18.7109375" style="9" customWidth="1"/>
    <col min="9743" max="9743" width="13" style="9" bestFit="1" customWidth="1"/>
    <col min="9744" max="9982" width="11.7109375" style="9"/>
    <col min="9983" max="9983" width="6.7109375" style="9" customWidth="1"/>
    <col min="9984" max="9984" width="7" style="9" customWidth="1"/>
    <col min="9985" max="9985" width="7.5703125" style="9" customWidth="1"/>
    <col min="9986" max="9986" width="8" style="9" customWidth="1"/>
    <col min="9987" max="9987" width="0" style="9" hidden="1" customWidth="1"/>
    <col min="9988" max="9988" width="13.42578125" style="9" customWidth="1"/>
    <col min="9989" max="9989" width="7.5703125" style="9" customWidth="1"/>
    <col min="9990" max="9990" width="7.42578125" style="9" customWidth="1"/>
    <col min="9991" max="9991" width="0" style="9" hidden="1" customWidth="1"/>
    <col min="9992" max="9992" width="7" style="9" customWidth="1"/>
    <col min="9993" max="9993" width="6.85546875" style="9" customWidth="1"/>
    <col min="9994" max="9994" width="6.140625" style="9" customWidth="1"/>
    <col min="9995" max="9995" width="13.28515625" style="9" customWidth="1"/>
    <col min="9996" max="9996" width="14.42578125" style="9" customWidth="1"/>
    <col min="9997" max="9997" width="16" style="9" customWidth="1"/>
    <col min="9998" max="9998" width="18.7109375" style="9" customWidth="1"/>
    <col min="9999" max="9999" width="13" style="9" bestFit="1" customWidth="1"/>
    <col min="10000" max="10238" width="11.7109375" style="9"/>
    <col min="10239" max="10239" width="6.7109375" style="9" customWidth="1"/>
    <col min="10240" max="10240" width="7" style="9" customWidth="1"/>
    <col min="10241" max="10241" width="7.5703125" style="9" customWidth="1"/>
    <col min="10242" max="10242" width="8" style="9" customWidth="1"/>
    <col min="10243" max="10243" width="0" style="9" hidden="1" customWidth="1"/>
    <col min="10244" max="10244" width="13.42578125" style="9" customWidth="1"/>
    <col min="10245" max="10245" width="7.5703125" style="9" customWidth="1"/>
    <col min="10246" max="10246" width="7.42578125" style="9" customWidth="1"/>
    <col min="10247" max="10247" width="0" style="9" hidden="1" customWidth="1"/>
    <col min="10248" max="10248" width="7" style="9" customWidth="1"/>
    <col min="10249" max="10249" width="6.85546875" style="9" customWidth="1"/>
    <col min="10250" max="10250" width="6.140625" style="9" customWidth="1"/>
    <col min="10251" max="10251" width="13.28515625" style="9" customWidth="1"/>
    <col min="10252" max="10252" width="14.42578125" style="9" customWidth="1"/>
    <col min="10253" max="10253" width="16" style="9" customWidth="1"/>
    <col min="10254" max="10254" width="18.7109375" style="9" customWidth="1"/>
    <col min="10255" max="10255" width="13" style="9" bestFit="1" customWidth="1"/>
    <col min="10256" max="10494" width="11.7109375" style="9"/>
    <col min="10495" max="10495" width="6.7109375" style="9" customWidth="1"/>
    <col min="10496" max="10496" width="7" style="9" customWidth="1"/>
    <col min="10497" max="10497" width="7.5703125" style="9" customWidth="1"/>
    <col min="10498" max="10498" width="8" style="9" customWidth="1"/>
    <col min="10499" max="10499" width="0" style="9" hidden="1" customWidth="1"/>
    <col min="10500" max="10500" width="13.42578125" style="9" customWidth="1"/>
    <col min="10501" max="10501" width="7.5703125" style="9" customWidth="1"/>
    <col min="10502" max="10502" width="7.42578125" style="9" customWidth="1"/>
    <col min="10503" max="10503" width="0" style="9" hidden="1" customWidth="1"/>
    <col min="10504" max="10504" width="7" style="9" customWidth="1"/>
    <col min="10505" max="10505" width="6.85546875" style="9" customWidth="1"/>
    <col min="10506" max="10506" width="6.140625" style="9" customWidth="1"/>
    <col min="10507" max="10507" width="13.28515625" style="9" customWidth="1"/>
    <col min="10508" max="10508" width="14.42578125" style="9" customWidth="1"/>
    <col min="10509" max="10509" width="16" style="9" customWidth="1"/>
    <col min="10510" max="10510" width="18.7109375" style="9" customWidth="1"/>
    <col min="10511" max="10511" width="13" style="9" bestFit="1" customWidth="1"/>
    <col min="10512" max="10750" width="11.7109375" style="9"/>
    <col min="10751" max="10751" width="6.7109375" style="9" customWidth="1"/>
    <col min="10752" max="10752" width="7" style="9" customWidth="1"/>
    <col min="10753" max="10753" width="7.5703125" style="9" customWidth="1"/>
    <col min="10754" max="10754" width="8" style="9" customWidth="1"/>
    <col min="10755" max="10755" width="0" style="9" hidden="1" customWidth="1"/>
    <col min="10756" max="10756" width="13.42578125" style="9" customWidth="1"/>
    <col min="10757" max="10757" width="7.5703125" style="9" customWidth="1"/>
    <col min="10758" max="10758" width="7.42578125" style="9" customWidth="1"/>
    <col min="10759" max="10759" width="0" style="9" hidden="1" customWidth="1"/>
    <col min="10760" max="10760" width="7" style="9" customWidth="1"/>
    <col min="10761" max="10761" width="6.85546875" style="9" customWidth="1"/>
    <col min="10762" max="10762" width="6.140625" style="9" customWidth="1"/>
    <col min="10763" max="10763" width="13.28515625" style="9" customWidth="1"/>
    <col min="10764" max="10764" width="14.42578125" style="9" customWidth="1"/>
    <col min="10765" max="10765" width="16" style="9" customWidth="1"/>
    <col min="10766" max="10766" width="18.7109375" style="9" customWidth="1"/>
    <col min="10767" max="10767" width="13" style="9" bestFit="1" customWidth="1"/>
    <col min="10768" max="11006" width="11.7109375" style="9"/>
    <col min="11007" max="11007" width="6.7109375" style="9" customWidth="1"/>
    <col min="11008" max="11008" width="7" style="9" customWidth="1"/>
    <col min="11009" max="11009" width="7.5703125" style="9" customWidth="1"/>
    <col min="11010" max="11010" width="8" style="9" customWidth="1"/>
    <col min="11011" max="11011" width="0" style="9" hidden="1" customWidth="1"/>
    <col min="11012" max="11012" width="13.42578125" style="9" customWidth="1"/>
    <col min="11013" max="11013" width="7.5703125" style="9" customWidth="1"/>
    <col min="11014" max="11014" width="7.42578125" style="9" customWidth="1"/>
    <col min="11015" max="11015" width="0" style="9" hidden="1" customWidth="1"/>
    <col min="11016" max="11016" width="7" style="9" customWidth="1"/>
    <col min="11017" max="11017" width="6.85546875" style="9" customWidth="1"/>
    <col min="11018" max="11018" width="6.140625" style="9" customWidth="1"/>
    <col min="11019" max="11019" width="13.28515625" style="9" customWidth="1"/>
    <col min="11020" max="11020" width="14.42578125" style="9" customWidth="1"/>
    <col min="11021" max="11021" width="16" style="9" customWidth="1"/>
    <col min="11022" max="11022" width="18.7109375" style="9" customWidth="1"/>
    <col min="11023" max="11023" width="13" style="9" bestFit="1" customWidth="1"/>
    <col min="11024" max="11262" width="11.7109375" style="9"/>
    <col min="11263" max="11263" width="6.7109375" style="9" customWidth="1"/>
    <col min="11264" max="11264" width="7" style="9" customWidth="1"/>
    <col min="11265" max="11265" width="7.5703125" style="9" customWidth="1"/>
    <col min="11266" max="11266" width="8" style="9" customWidth="1"/>
    <col min="11267" max="11267" width="0" style="9" hidden="1" customWidth="1"/>
    <col min="11268" max="11268" width="13.42578125" style="9" customWidth="1"/>
    <col min="11269" max="11269" width="7.5703125" style="9" customWidth="1"/>
    <col min="11270" max="11270" width="7.42578125" style="9" customWidth="1"/>
    <col min="11271" max="11271" width="0" style="9" hidden="1" customWidth="1"/>
    <col min="11272" max="11272" width="7" style="9" customWidth="1"/>
    <col min="11273" max="11273" width="6.85546875" style="9" customWidth="1"/>
    <col min="11274" max="11274" width="6.140625" style="9" customWidth="1"/>
    <col min="11275" max="11275" width="13.28515625" style="9" customWidth="1"/>
    <col min="11276" max="11276" width="14.42578125" style="9" customWidth="1"/>
    <col min="11277" max="11277" width="16" style="9" customWidth="1"/>
    <col min="11278" max="11278" width="18.7109375" style="9" customWidth="1"/>
    <col min="11279" max="11279" width="13" style="9" bestFit="1" customWidth="1"/>
    <col min="11280" max="11518" width="11.7109375" style="9"/>
    <col min="11519" max="11519" width="6.7109375" style="9" customWidth="1"/>
    <col min="11520" max="11520" width="7" style="9" customWidth="1"/>
    <col min="11521" max="11521" width="7.5703125" style="9" customWidth="1"/>
    <col min="11522" max="11522" width="8" style="9" customWidth="1"/>
    <col min="11523" max="11523" width="0" style="9" hidden="1" customWidth="1"/>
    <col min="11524" max="11524" width="13.42578125" style="9" customWidth="1"/>
    <col min="11525" max="11525" width="7.5703125" style="9" customWidth="1"/>
    <col min="11526" max="11526" width="7.42578125" style="9" customWidth="1"/>
    <col min="11527" max="11527" width="0" style="9" hidden="1" customWidth="1"/>
    <col min="11528" max="11528" width="7" style="9" customWidth="1"/>
    <col min="11529" max="11529" width="6.85546875" style="9" customWidth="1"/>
    <col min="11530" max="11530" width="6.140625" style="9" customWidth="1"/>
    <col min="11531" max="11531" width="13.28515625" style="9" customWidth="1"/>
    <col min="11532" max="11532" width="14.42578125" style="9" customWidth="1"/>
    <col min="11533" max="11533" width="16" style="9" customWidth="1"/>
    <col min="11534" max="11534" width="18.7109375" style="9" customWidth="1"/>
    <col min="11535" max="11535" width="13" style="9" bestFit="1" customWidth="1"/>
    <col min="11536" max="11774" width="11.7109375" style="9"/>
    <col min="11775" max="11775" width="6.7109375" style="9" customWidth="1"/>
    <col min="11776" max="11776" width="7" style="9" customWidth="1"/>
    <col min="11777" max="11777" width="7.5703125" style="9" customWidth="1"/>
    <col min="11778" max="11778" width="8" style="9" customWidth="1"/>
    <col min="11779" max="11779" width="0" style="9" hidden="1" customWidth="1"/>
    <col min="11780" max="11780" width="13.42578125" style="9" customWidth="1"/>
    <col min="11781" max="11781" width="7.5703125" style="9" customWidth="1"/>
    <col min="11782" max="11782" width="7.42578125" style="9" customWidth="1"/>
    <col min="11783" max="11783" width="0" style="9" hidden="1" customWidth="1"/>
    <col min="11784" max="11784" width="7" style="9" customWidth="1"/>
    <col min="11785" max="11785" width="6.85546875" style="9" customWidth="1"/>
    <col min="11786" max="11786" width="6.140625" style="9" customWidth="1"/>
    <col min="11787" max="11787" width="13.28515625" style="9" customWidth="1"/>
    <col min="11788" max="11788" width="14.42578125" style="9" customWidth="1"/>
    <col min="11789" max="11789" width="16" style="9" customWidth="1"/>
    <col min="11790" max="11790" width="18.7109375" style="9" customWidth="1"/>
    <col min="11791" max="11791" width="13" style="9" bestFit="1" customWidth="1"/>
    <col min="11792" max="12030" width="11.7109375" style="9"/>
    <col min="12031" max="12031" width="6.7109375" style="9" customWidth="1"/>
    <col min="12032" max="12032" width="7" style="9" customWidth="1"/>
    <col min="12033" max="12033" width="7.5703125" style="9" customWidth="1"/>
    <col min="12034" max="12034" width="8" style="9" customWidth="1"/>
    <col min="12035" max="12035" width="0" style="9" hidden="1" customWidth="1"/>
    <col min="12036" max="12036" width="13.42578125" style="9" customWidth="1"/>
    <col min="12037" max="12037" width="7.5703125" style="9" customWidth="1"/>
    <col min="12038" max="12038" width="7.42578125" style="9" customWidth="1"/>
    <col min="12039" max="12039" width="0" style="9" hidden="1" customWidth="1"/>
    <col min="12040" max="12040" width="7" style="9" customWidth="1"/>
    <col min="12041" max="12041" width="6.85546875" style="9" customWidth="1"/>
    <col min="12042" max="12042" width="6.140625" style="9" customWidth="1"/>
    <col min="12043" max="12043" width="13.28515625" style="9" customWidth="1"/>
    <col min="12044" max="12044" width="14.42578125" style="9" customWidth="1"/>
    <col min="12045" max="12045" width="16" style="9" customWidth="1"/>
    <col min="12046" max="12046" width="18.7109375" style="9" customWidth="1"/>
    <col min="12047" max="12047" width="13" style="9" bestFit="1" customWidth="1"/>
    <col min="12048" max="12286" width="11.7109375" style="9"/>
    <col min="12287" max="12287" width="6.7109375" style="9" customWidth="1"/>
    <col min="12288" max="12288" width="7" style="9" customWidth="1"/>
    <col min="12289" max="12289" width="7.5703125" style="9" customWidth="1"/>
    <col min="12290" max="12290" width="8" style="9" customWidth="1"/>
    <col min="12291" max="12291" width="0" style="9" hidden="1" customWidth="1"/>
    <col min="12292" max="12292" width="13.42578125" style="9" customWidth="1"/>
    <col min="12293" max="12293" width="7.5703125" style="9" customWidth="1"/>
    <col min="12294" max="12294" width="7.42578125" style="9" customWidth="1"/>
    <col min="12295" max="12295" width="0" style="9" hidden="1" customWidth="1"/>
    <col min="12296" max="12296" width="7" style="9" customWidth="1"/>
    <col min="12297" max="12297" width="6.85546875" style="9" customWidth="1"/>
    <col min="12298" max="12298" width="6.140625" style="9" customWidth="1"/>
    <col min="12299" max="12299" width="13.28515625" style="9" customWidth="1"/>
    <col min="12300" max="12300" width="14.42578125" style="9" customWidth="1"/>
    <col min="12301" max="12301" width="16" style="9" customWidth="1"/>
    <col min="12302" max="12302" width="18.7109375" style="9" customWidth="1"/>
    <col min="12303" max="12303" width="13" style="9" bestFit="1" customWidth="1"/>
    <col min="12304" max="12542" width="11.7109375" style="9"/>
    <col min="12543" max="12543" width="6.7109375" style="9" customWidth="1"/>
    <col min="12544" max="12544" width="7" style="9" customWidth="1"/>
    <col min="12545" max="12545" width="7.5703125" style="9" customWidth="1"/>
    <col min="12546" max="12546" width="8" style="9" customWidth="1"/>
    <col min="12547" max="12547" width="0" style="9" hidden="1" customWidth="1"/>
    <col min="12548" max="12548" width="13.42578125" style="9" customWidth="1"/>
    <col min="12549" max="12549" width="7.5703125" style="9" customWidth="1"/>
    <col min="12550" max="12550" width="7.42578125" style="9" customWidth="1"/>
    <col min="12551" max="12551" width="0" style="9" hidden="1" customWidth="1"/>
    <col min="12552" max="12552" width="7" style="9" customWidth="1"/>
    <col min="12553" max="12553" width="6.85546875" style="9" customWidth="1"/>
    <col min="12554" max="12554" width="6.140625" style="9" customWidth="1"/>
    <col min="12555" max="12555" width="13.28515625" style="9" customWidth="1"/>
    <col min="12556" max="12556" width="14.42578125" style="9" customWidth="1"/>
    <col min="12557" max="12557" width="16" style="9" customWidth="1"/>
    <col min="12558" max="12558" width="18.7109375" style="9" customWidth="1"/>
    <col min="12559" max="12559" width="13" style="9" bestFit="1" customWidth="1"/>
    <col min="12560" max="12798" width="11.7109375" style="9"/>
    <col min="12799" max="12799" width="6.7109375" style="9" customWidth="1"/>
    <col min="12800" max="12800" width="7" style="9" customWidth="1"/>
    <col min="12801" max="12801" width="7.5703125" style="9" customWidth="1"/>
    <col min="12802" max="12802" width="8" style="9" customWidth="1"/>
    <col min="12803" max="12803" width="0" style="9" hidden="1" customWidth="1"/>
    <col min="12804" max="12804" width="13.42578125" style="9" customWidth="1"/>
    <col min="12805" max="12805" width="7.5703125" style="9" customWidth="1"/>
    <col min="12806" max="12806" width="7.42578125" style="9" customWidth="1"/>
    <col min="12807" max="12807" width="0" style="9" hidden="1" customWidth="1"/>
    <col min="12808" max="12808" width="7" style="9" customWidth="1"/>
    <col min="12809" max="12809" width="6.85546875" style="9" customWidth="1"/>
    <col min="12810" max="12810" width="6.140625" style="9" customWidth="1"/>
    <col min="12811" max="12811" width="13.28515625" style="9" customWidth="1"/>
    <col min="12812" max="12812" width="14.42578125" style="9" customWidth="1"/>
    <col min="12813" max="12813" width="16" style="9" customWidth="1"/>
    <col min="12814" max="12814" width="18.7109375" style="9" customWidth="1"/>
    <col min="12815" max="12815" width="13" style="9" bestFit="1" customWidth="1"/>
    <col min="12816" max="13054" width="11.7109375" style="9"/>
    <col min="13055" max="13055" width="6.7109375" style="9" customWidth="1"/>
    <col min="13056" max="13056" width="7" style="9" customWidth="1"/>
    <col min="13057" max="13057" width="7.5703125" style="9" customWidth="1"/>
    <col min="13058" max="13058" width="8" style="9" customWidth="1"/>
    <col min="13059" max="13059" width="0" style="9" hidden="1" customWidth="1"/>
    <col min="13060" max="13060" width="13.42578125" style="9" customWidth="1"/>
    <col min="13061" max="13061" width="7.5703125" style="9" customWidth="1"/>
    <col min="13062" max="13062" width="7.42578125" style="9" customWidth="1"/>
    <col min="13063" max="13063" width="0" style="9" hidden="1" customWidth="1"/>
    <col min="13064" max="13064" width="7" style="9" customWidth="1"/>
    <col min="13065" max="13065" width="6.85546875" style="9" customWidth="1"/>
    <col min="13066" max="13066" width="6.140625" style="9" customWidth="1"/>
    <col min="13067" max="13067" width="13.28515625" style="9" customWidth="1"/>
    <col min="13068" max="13068" width="14.42578125" style="9" customWidth="1"/>
    <col min="13069" max="13069" width="16" style="9" customWidth="1"/>
    <col min="13070" max="13070" width="18.7109375" style="9" customWidth="1"/>
    <col min="13071" max="13071" width="13" style="9" bestFit="1" customWidth="1"/>
    <col min="13072" max="13310" width="11.7109375" style="9"/>
    <col min="13311" max="13311" width="6.7109375" style="9" customWidth="1"/>
    <col min="13312" max="13312" width="7" style="9" customWidth="1"/>
    <col min="13313" max="13313" width="7.5703125" style="9" customWidth="1"/>
    <col min="13314" max="13314" width="8" style="9" customWidth="1"/>
    <col min="13315" max="13315" width="0" style="9" hidden="1" customWidth="1"/>
    <col min="13316" max="13316" width="13.42578125" style="9" customWidth="1"/>
    <col min="13317" max="13317" width="7.5703125" style="9" customWidth="1"/>
    <col min="13318" max="13318" width="7.42578125" style="9" customWidth="1"/>
    <col min="13319" max="13319" width="0" style="9" hidden="1" customWidth="1"/>
    <col min="13320" max="13320" width="7" style="9" customWidth="1"/>
    <col min="13321" max="13321" width="6.85546875" style="9" customWidth="1"/>
    <col min="13322" max="13322" width="6.140625" style="9" customWidth="1"/>
    <col min="13323" max="13323" width="13.28515625" style="9" customWidth="1"/>
    <col min="13324" max="13324" width="14.42578125" style="9" customWidth="1"/>
    <col min="13325" max="13325" width="16" style="9" customWidth="1"/>
    <col min="13326" max="13326" width="18.7109375" style="9" customWidth="1"/>
    <col min="13327" max="13327" width="13" style="9" bestFit="1" customWidth="1"/>
    <col min="13328" max="13566" width="11.7109375" style="9"/>
    <col min="13567" max="13567" width="6.7109375" style="9" customWidth="1"/>
    <col min="13568" max="13568" width="7" style="9" customWidth="1"/>
    <col min="13569" max="13569" width="7.5703125" style="9" customWidth="1"/>
    <col min="13570" max="13570" width="8" style="9" customWidth="1"/>
    <col min="13571" max="13571" width="0" style="9" hidden="1" customWidth="1"/>
    <col min="13572" max="13572" width="13.42578125" style="9" customWidth="1"/>
    <col min="13573" max="13573" width="7.5703125" style="9" customWidth="1"/>
    <col min="13574" max="13574" width="7.42578125" style="9" customWidth="1"/>
    <col min="13575" max="13575" width="0" style="9" hidden="1" customWidth="1"/>
    <col min="13576" max="13576" width="7" style="9" customWidth="1"/>
    <col min="13577" max="13577" width="6.85546875" style="9" customWidth="1"/>
    <col min="13578" max="13578" width="6.140625" style="9" customWidth="1"/>
    <col min="13579" max="13579" width="13.28515625" style="9" customWidth="1"/>
    <col min="13580" max="13580" width="14.42578125" style="9" customWidth="1"/>
    <col min="13581" max="13581" width="16" style="9" customWidth="1"/>
    <col min="13582" max="13582" width="18.7109375" style="9" customWidth="1"/>
    <col min="13583" max="13583" width="13" style="9" bestFit="1" customWidth="1"/>
    <col min="13584" max="13822" width="11.7109375" style="9"/>
    <col min="13823" max="13823" width="6.7109375" style="9" customWidth="1"/>
    <col min="13824" max="13824" width="7" style="9" customWidth="1"/>
    <col min="13825" max="13825" width="7.5703125" style="9" customWidth="1"/>
    <col min="13826" max="13826" width="8" style="9" customWidth="1"/>
    <col min="13827" max="13827" width="0" style="9" hidden="1" customWidth="1"/>
    <col min="13828" max="13828" width="13.42578125" style="9" customWidth="1"/>
    <col min="13829" max="13829" width="7.5703125" style="9" customWidth="1"/>
    <col min="13830" max="13830" width="7.42578125" style="9" customWidth="1"/>
    <col min="13831" max="13831" width="0" style="9" hidden="1" customWidth="1"/>
    <col min="13832" max="13832" width="7" style="9" customWidth="1"/>
    <col min="13833" max="13833" width="6.85546875" style="9" customWidth="1"/>
    <col min="13834" max="13834" width="6.140625" style="9" customWidth="1"/>
    <col min="13835" max="13835" width="13.28515625" style="9" customWidth="1"/>
    <col min="13836" max="13836" width="14.42578125" style="9" customWidth="1"/>
    <col min="13837" max="13837" width="16" style="9" customWidth="1"/>
    <col min="13838" max="13838" width="18.7109375" style="9" customWidth="1"/>
    <col min="13839" max="13839" width="13" style="9" bestFit="1" customWidth="1"/>
    <col min="13840" max="14078" width="11.7109375" style="9"/>
    <col min="14079" max="14079" width="6.7109375" style="9" customWidth="1"/>
    <col min="14080" max="14080" width="7" style="9" customWidth="1"/>
    <col min="14081" max="14081" width="7.5703125" style="9" customWidth="1"/>
    <col min="14082" max="14082" width="8" style="9" customWidth="1"/>
    <col min="14083" max="14083" width="0" style="9" hidden="1" customWidth="1"/>
    <col min="14084" max="14084" width="13.42578125" style="9" customWidth="1"/>
    <col min="14085" max="14085" width="7.5703125" style="9" customWidth="1"/>
    <col min="14086" max="14086" width="7.42578125" style="9" customWidth="1"/>
    <col min="14087" max="14087" width="0" style="9" hidden="1" customWidth="1"/>
    <col min="14088" max="14088" width="7" style="9" customWidth="1"/>
    <col min="14089" max="14089" width="6.85546875" style="9" customWidth="1"/>
    <col min="14090" max="14090" width="6.140625" style="9" customWidth="1"/>
    <col min="14091" max="14091" width="13.28515625" style="9" customWidth="1"/>
    <col min="14092" max="14092" width="14.42578125" style="9" customWidth="1"/>
    <col min="14093" max="14093" width="16" style="9" customWidth="1"/>
    <col min="14094" max="14094" width="18.7109375" style="9" customWidth="1"/>
    <col min="14095" max="14095" width="13" style="9" bestFit="1" customWidth="1"/>
    <col min="14096" max="14334" width="11.7109375" style="9"/>
    <col min="14335" max="14335" width="6.7109375" style="9" customWidth="1"/>
    <col min="14336" max="14336" width="7" style="9" customWidth="1"/>
    <col min="14337" max="14337" width="7.5703125" style="9" customWidth="1"/>
    <col min="14338" max="14338" width="8" style="9" customWidth="1"/>
    <col min="14339" max="14339" width="0" style="9" hidden="1" customWidth="1"/>
    <col min="14340" max="14340" width="13.42578125" style="9" customWidth="1"/>
    <col min="14341" max="14341" width="7.5703125" style="9" customWidth="1"/>
    <col min="14342" max="14342" width="7.42578125" style="9" customWidth="1"/>
    <col min="14343" max="14343" width="0" style="9" hidden="1" customWidth="1"/>
    <col min="14344" max="14344" width="7" style="9" customWidth="1"/>
    <col min="14345" max="14345" width="6.85546875" style="9" customWidth="1"/>
    <col min="14346" max="14346" width="6.140625" style="9" customWidth="1"/>
    <col min="14347" max="14347" width="13.28515625" style="9" customWidth="1"/>
    <col min="14348" max="14348" width="14.42578125" style="9" customWidth="1"/>
    <col min="14349" max="14349" width="16" style="9" customWidth="1"/>
    <col min="14350" max="14350" width="18.7109375" style="9" customWidth="1"/>
    <col min="14351" max="14351" width="13" style="9" bestFit="1" customWidth="1"/>
    <col min="14352" max="14590" width="11.7109375" style="9"/>
    <col min="14591" max="14591" width="6.7109375" style="9" customWidth="1"/>
    <col min="14592" max="14592" width="7" style="9" customWidth="1"/>
    <col min="14593" max="14593" width="7.5703125" style="9" customWidth="1"/>
    <col min="14594" max="14594" width="8" style="9" customWidth="1"/>
    <col min="14595" max="14595" width="0" style="9" hidden="1" customWidth="1"/>
    <col min="14596" max="14596" width="13.42578125" style="9" customWidth="1"/>
    <col min="14597" max="14597" width="7.5703125" style="9" customWidth="1"/>
    <col min="14598" max="14598" width="7.42578125" style="9" customWidth="1"/>
    <col min="14599" max="14599" width="0" style="9" hidden="1" customWidth="1"/>
    <col min="14600" max="14600" width="7" style="9" customWidth="1"/>
    <col min="14601" max="14601" width="6.85546875" style="9" customWidth="1"/>
    <col min="14602" max="14602" width="6.140625" style="9" customWidth="1"/>
    <col min="14603" max="14603" width="13.28515625" style="9" customWidth="1"/>
    <col min="14604" max="14604" width="14.42578125" style="9" customWidth="1"/>
    <col min="14605" max="14605" width="16" style="9" customWidth="1"/>
    <col min="14606" max="14606" width="18.7109375" style="9" customWidth="1"/>
    <col min="14607" max="14607" width="13" style="9" bestFit="1" customWidth="1"/>
    <col min="14608" max="14846" width="11.7109375" style="9"/>
    <col min="14847" max="14847" width="6.7109375" style="9" customWidth="1"/>
    <col min="14848" max="14848" width="7" style="9" customWidth="1"/>
    <col min="14849" max="14849" width="7.5703125" style="9" customWidth="1"/>
    <col min="14850" max="14850" width="8" style="9" customWidth="1"/>
    <col min="14851" max="14851" width="0" style="9" hidden="1" customWidth="1"/>
    <col min="14852" max="14852" width="13.42578125" style="9" customWidth="1"/>
    <col min="14853" max="14853" width="7.5703125" style="9" customWidth="1"/>
    <col min="14854" max="14854" width="7.42578125" style="9" customWidth="1"/>
    <col min="14855" max="14855" width="0" style="9" hidden="1" customWidth="1"/>
    <col min="14856" max="14856" width="7" style="9" customWidth="1"/>
    <col min="14857" max="14857" width="6.85546875" style="9" customWidth="1"/>
    <col min="14858" max="14858" width="6.140625" style="9" customWidth="1"/>
    <col min="14859" max="14859" width="13.28515625" style="9" customWidth="1"/>
    <col min="14860" max="14860" width="14.42578125" style="9" customWidth="1"/>
    <col min="14861" max="14861" width="16" style="9" customWidth="1"/>
    <col min="14862" max="14862" width="18.7109375" style="9" customWidth="1"/>
    <col min="14863" max="14863" width="13" style="9" bestFit="1" customWidth="1"/>
    <col min="14864" max="15102" width="11.7109375" style="9"/>
    <col min="15103" max="15103" width="6.7109375" style="9" customWidth="1"/>
    <col min="15104" max="15104" width="7" style="9" customWidth="1"/>
    <col min="15105" max="15105" width="7.5703125" style="9" customWidth="1"/>
    <col min="15106" max="15106" width="8" style="9" customWidth="1"/>
    <col min="15107" max="15107" width="0" style="9" hidden="1" customWidth="1"/>
    <col min="15108" max="15108" width="13.42578125" style="9" customWidth="1"/>
    <col min="15109" max="15109" width="7.5703125" style="9" customWidth="1"/>
    <col min="15110" max="15110" width="7.42578125" style="9" customWidth="1"/>
    <col min="15111" max="15111" width="0" style="9" hidden="1" customWidth="1"/>
    <col min="15112" max="15112" width="7" style="9" customWidth="1"/>
    <col min="15113" max="15113" width="6.85546875" style="9" customWidth="1"/>
    <col min="15114" max="15114" width="6.140625" style="9" customWidth="1"/>
    <col min="15115" max="15115" width="13.28515625" style="9" customWidth="1"/>
    <col min="15116" max="15116" width="14.42578125" style="9" customWidth="1"/>
    <col min="15117" max="15117" width="16" style="9" customWidth="1"/>
    <col min="15118" max="15118" width="18.7109375" style="9" customWidth="1"/>
    <col min="15119" max="15119" width="13" style="9" bestFit="1" customWidth="1"/>
    <col min="15120" max="15358" width="11.7109375" style="9"/>
    <col min="15359" max="15359" width="6.7109375" style="9" customWidth="1"/>
    <col min="15360" max="15360" width="7" style="9" customWidth="1"/>
    <col min="15361" max="15361" width="7.5703125" style="9" customWidth="1"/>
    <col min="15362" max="15362" width="8" style="9" customWidth="1"/>
    <col min="15363" max="15363" width="0" style="9" hidden="1" customWidth="1"/>
    <col min="15364" max="15364" width="13.42578125" style="9" customWidth="1"/>
    <col min="15365" max="15365" width="7.5703125" style="9" customWidth="1"/>
    <col min="15366" max="15366" width="7.42578125" style="9" customWidth="1"/>
    <col min="15367" max="15367" width="0" style="9" hidden="1" customWidth="1"/>
    <col min="15368" max="15368" width="7" style="9" customWidth="1"/>
    <col min="15369" max="15369" width="6.85546875" style="9" customWidth="1"/>
    <col min="15370" max="15370" width="6.140625" style="9" customWidth="1"/>
    <col min="15371" max="15371" width="13.28515625" style="9" customWidth="1"/>
    <col min="15372" max="15372" width="14.42578125" style="9" customWidth="1"/>
    <col min="15373" max="15373" width="16" style="9" customWidth="1"/>
    <col min="15374" max="15374" width="18.7109375" style="9" customWidth="1"/>
    <col min="15375" max="15375" width="13" style="9" bestFit="1" customWidth="1"/>
    <col min="15376" max="15614" width="11.7109375" style="9"/>
    <col min="15615" max="15615" width="6.7109375" style="9" customWidth="1"/>
    <col min="15616" max="15616" width="7" style="9" customWidth="1"/>
    <col min="15617" max="15617" width="7.5703125" style="9" customWidth="1"/>
    <col min="15618" max="15618" width="8" style="9" customWidth="1"/>
    <col min="15619" max="15619" width="0" style="9" hidden="1" customWidth="1"/>
    <col min="15620" max="15620" width="13.42578125" style="9" customWidth="1"/>
    <col min="15621" max="15621" width="7.5703125" style="9" customWidth="1"/>
    <col min="15622" max="15622" width="7.42578125" style="9" customWidth="1"/>
    <col min="15623" max="15623" width="0" style="9" hidden="1" customWidth="1"/>
    <col min="15624" max="15624" width="7" style="9" customWidth="1"/>
    <col min="15625" max="15625" width="6.85546875" style="9" customWidth="1"/>
    <col min="15626" max="15626" width="6.140625" style="9" customWidth="1"/>
    <col min="15627" max="15627" width="13.28515625" style="9" customWidth="1"/>
    <col min="15628" max="15628" width="14.42578125" style="9" customWidth="1"/>
    <col min="15629" max="15629" width="16" style="9" customWidth="1"/>
    <col min="15630" max="15630" width="18.7109375" style="9" customWidth="1"/>
    <col min="15631" max="15631" width="13" style="9" bestFit="1" customWidth="1"/>
    <col min="15632" max="15870" width="11.7109375" style="9"/>
    <col min="15871" max="15871" width="6.7109375" style="9" customWidth="1"/>
    <col min="15872" max="15872" width="7" style="9" customWidth="1"/>
    <col min="15873" max="15873" width="7.5703125" style="9" customWidth="1"/>
    <col min="15874" max="15874" width="8" style="9" customWidth="1"/>
    <col min="15875" max="15875" width="0" style="9" hidden="1" customWidth="1"/>
    <col min="15876" max="15876" width="13.42578125" style="9" customWidth="1"/>
    <col min="15877" max="15877" width="7.5703125" style="9" customWidth="1"/>
    <col min="15878" max="15878" width="7.42578125" style="9" customWidth="1"/>
    <col min="15879" max="15879" width="0" style="9" hidden="1" customWidth="1"/>
    <col min="15880" max="15880" width="7" style="9" customWidth="1"/>
    <col min="15881" max="15881" width="6.85546875" style="9" customWidth="1"/>
    <col min="15882" max="15882" width="6.140625" style="9" customWidth="1"/>
    <col min="15883" max="15883" width="13.28515625" style="9" customWidth="1"/>
    <col min="15884" max="15884" width="14.42578125" style="9" customWidth="1"/>
    <col min="15885" max="15885" width="16" style="9" customWidth="1"/>
    <col min="15886" max="15886" width="18.7109375" style="9" customWidth="1"/>
    <col min="15887" max="15887" width="13" style="9" bestFit="1" customWidth="1"/>
    <col min="15888" max="16126" width="11.7109375" style="9"/>
    <col min="16127" max="16127" width="6.7109375" style="9" customWidth="1"/>
    <col min="16128" max="16128" width="7" style="9" customWidth="1"/>
    <col min="16129" max="16129" width="7.5703125" style="9" customWidth="1"/>
    <col min="16130" max="16130" width="8" style="9" customWidth="1"/>
    <col min="16131" max="16131" width="0" style="9" hidden="1" customWidth="1"/>
    <col min="16132" max="16132" width="13.42578125" style="9" customWidth="1"/>
    <col min="16133" max="16133" width="7.5703125" style="9" customWidth="1"/>
    <col min="16134" max="16134" width="7.42578125" style="9" customWidth="1"/>
    <col min="16135" max="16135" width="0" style="9" hidden="1" customWidth="1"/>
    <col min="16136" max="16136" width="7" style="9" customWidth="1"/>
    <col min="16137" max="16137" width="6.85546875" style="9" customWidth="1"/>
    <col min="16138" max="16138" width="6.140625" style="9" customWidth="1"/>
    <col min="16139" max="16139" width="13.28515625" style="9" customWidth="1"/>
    <col min="16140" max="16140" width="14.42578125" style="9" customWidth="1"/>
    <col min="16141" max="16141" width="16" style="9" customWidth="1"/>
    <col min="16142" max="16142" width="18.7109375" style="9" customWidth="1"/>
    <col min="16143" max="16143" width="13" style="9" bestFit="1" customWidth="1"/>
    <col min="16144" max="16384" width="11.7109375" style="9"/>
  </cols>
  <sheetData>
    <row r="1" spans="1:19" ht="16.5" x14ac:dyDescent="0.25">
      <c r="A1" s="41" t="s">
        <v>0</v>
      </c>
      <c r="B1" s="41"/>
      <c r="C1" s="41"/>
      <c r="D1" s="41"/>
      <c r="E1" s="41"/>
      <c r="F1" s="41"/>
      <c r="G1" s="41"/>
      <c r="H1" s="12"/>
      <c r="I1" s="13"/>
      <c r="J1" s="13"/>
      <c r="K1" s="13"/>
      <c r="L1" s="13"/>
      <c r="M1" s="2"/>
      <c r="N1" s="3"/>
      <c r="O1" s="2"/>
      <c r="P1" s="2"/>
      <c r="Q1" s="14"/>
    </row>
    <row r="2" spans="1:19" ht="16.5" x14ac:dyDescent="0.25">
      <c r="A2" s="31" t="s">
        <v>1</v>
      </c>
      <c r="B2" s="31"/>
      <c r="C2" s="31"/>
      <c r="D2" s="31"/>
      <c r="E2" s="31"/>
      <c r="F2" s="31"/>
      <c r="G2" s="31"/>
      <c r="H2" s="15"/>
      <c r="I2" s="13"/>
      <c r="J2" s="13"/>
      <c r="K2" s="13"/>
      <c r="L2" s="13"/>
      <c r="M2" s="2"/>
      <c r="N2" s="3"/>
      <c r="O2" s="2"/>
      <c r="P2" s="2"/>
      <c r="Q2" s="14"/>
    </row>
    <row r="3" spans="1:19" ht="16.5" x14ac:dyDescent="0.25">
      <c r="A3" s="32"/>
      <c r="B3" s="33"/>
      <c r="C3" s="33"/>
      <c r="D3" s="33"/>
      <c r="E3" s="33"/>
      <c r="F3" s="1"/>
      <c r="G3" s="14"/>
      <c r="H3" s="16"/>
      <c r="I3" s="13"/>
      <c r="J3" s="13"/>
      <c r="K3" s="13"/>
      <c r="L3" s="13"/>
      <c r="M3" s="2"/>
      <c r="N3" s="3"/>
      <c r="O3" s="2"/>
      <c r="P3" s="2"/>
      <c r="Q3" s="14"/>
    </row>
    <row r="4" spans="1:19" ht="16.5" x14ac:dyDescent="0.25">
      <c r="A4" s="31" t="s">
        <v>2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1"/>
      <c r="P4" s="1"/>
      <c r="Q4" s="1"/>
    </row>
    <row r="5" spans="1:19" s="17" customFormat="1" ht="16.5" x14ac:dyDescent="0.25">
      <c r="A5" s="31" t="s">
        <v>3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4"/>
      <c r="P5" s="4"/>
      <c r="Q5" s="4"/>
    </row>
    <row r="6" spans="1:19" ht="16.5" x14ac:dyDescent="0.25">
      <c r="A6" s="31" t="s">
        <v>28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5"/>
      <c r="P6" s="5"/>
      <c r="Q6" s="5"/>
    </row>
    <row r="7" spans="1:19" ht="16.5" x14ac:dyDescent="0.25">
      <c r="A7" s="2"/>
      <c r="B7" s="1" t="s">
        <v>4</v>
      </c>
      <c r="C7" s="1"/>
      <c r="D7" s="2"/>
      <c r="E7" s="2"/>
      <c r="F7" s="2"/>
      <c r="G7" s="1"/>
      <c r="H7" s="12"/>
      <c r="I7" s="13"/>
      <c r="J7" s="13"/>
      <c r="K7" s="13"/>
      <c r="L7" s="13"/>
      <c r="M7" s="2"/>
      <c r="N7" s="3"/>
      <c r="O7" s="2"/>
      <c r="P7" s="2"/>
      <c r="Q7" s="1"/>
    </row>
    <row r="8" spans="1:19" ht="16.5" x14ac:dyDescent="0.25">
      <c r="A8" s="2"/>
      <c r="B8" s="18" t="s">
        <v>5</v>
      </c>
      <c r="C8" s="1"/>
      <c r="D8" s="2"/>
      <c r="E8" s="2"/>
      <c r="F8" s="2"/>
      <c r="G8" s="1"/>
      <c r="H8" s="12"/>
      <c r="I8" s="13"/>
      <c r="J8" s="13"/>
      <c r="K8" s="13"/>
      <c r="L8" s="13" t="s">
        <v>6</v>
      </c>
      <c r="M8" s="2"/>
      <c r="N8" s="3"/>
      <c r="O8" s="2"/>
      <c r="P8" s="2"/>
      <c r="Q8" s="1"/>
    </row>
    <row r="9" spans="1:19" ht="16.5" x14ac:dyDescent="0.25">
      <c r="A9" s="2"/>
      <c r="B9" s="1" t="s">
        <v>7</v>
      </c>
      <c r="C9" s="1"/>
      <c r="D9" s="2"/>
      <c r="E9" s="2"/>
      <c r="F9" s="2"/>
      <c r="G9" s="1"/>
      <c r="H9" s="12"/>
      <c r="I9" s="13"/>
      <c r="K9" s="13"/>
      <c r="L9" s="13" t="s">
        <v>8</v>
      </c>
      <c r="M9" s="2"/>
      <c r="N9" s="3"/>
      <c r="O9" s="2"/>
      <c r="P9" s="2"/>
      <c r="Q9" s="1"/>
    </row>
    <row r="10" spans="1:19" ht="16.5" x14ac:dyDescent="0.25">
      <c r="A10" s="2"/>
      <c r="B10" s="18" t="s">
        <v>9</v>
      </c>
      <c r="C10" s="1"/>
      <c r="D10" s="2"/>
      <c r="E10" s="2"/>
      <c r="F10" s="2"/>
      <c r="G10" s="1"/>
      <c r="H10" s="12"/>
      <c r="I10" s="13"/>
      <c r="J10" s="13"/>
      <c r="K10" s="13"/>
      <c r="L10" s="13" t="s">
        <v>10</v>
      </c>
      <c r="M10" s="2"/>
      <c r="N10" s="3"/>
      <c r="O10" s="2"/>
      <c r="P10" s="2"/>
      <c r="Q10" s="1"/>
    </row>
    <row r="11" spans="1:19" ht="16.5" x14ac:dyDescent="0.25">
      <c r="A11" s="2"/>
      <c r="B11" s="1" t="s">
        <v>11</v>
      </c>
      <c r="C11" s="1"/>
      <c r="D11" s="2"/>
      <c r="E11" s="2"/>
      <c r="F11" s="2"/>
      <c r="G11" s="1"/>
      <c r="H11" s="12"/>
      <c r="I11" s="13"/>
      <c r="J11" s="13"/>
      <c r="K11" s="13"/>
      <c r="L11" s="13" t="s">
        <v>12</v>
      </c>
      <c r="M11" s="2"/>
      <c r="N11" s="3"/>
      <c r="O11" s="2"/>
      <c r="P11" s="2"/>
      <c r="Q11" s="1"/>
    </row>
    <row r="12" spans="1:19" ht="19.5" x14ac:dyDescent="0.25">
      <c r="A12" s="2"/>
      <c r="B12" s="1" t="s">
        <v>13</v>
      </c>
      <c r="C12" s="1"/>
      <c r="D12" s="2"/>
      <c r="E12" s="2"/>
      <c r="F12" s="2"/>
      <c r="G12" s="1"/>
      <c r="H12" s="12"/>
      <c r="I12" s="13"/>
      <c r="J12" s="13"/>
      <c r="K12" s="13"/>
      <c r="L12" s="13"/>
      <c r="M12" s="2"/>
      <c r="N12" s="3"/>
      <c r="O12" s="2"/>
      <c r="P12" s="2"/>
      <c r="Q12" s="1"/>
    </row>
    <row r="13" spans="1:19" ht="19.5" x14ac:dyDescent="0.25">
      <c r="A13" s="2"/>
      <c r="B13" s="1" t="s">
        <v>14</v>
      </c>
      <c r="C13" s="1"/>
      <c r="D13" s="2"/>
      <c r="E13" s="2"/>
      <c r="F13" s="2"/>
      <c r="G13" s="1"/>
      <c r="H13" s="12"/>
      <c r="I13" s="13"/>
      <c r="J13" s="13"/>
      <c r="K13" s="13"/>
      <c r="L13" s="13"/>
      <c r="M13" s="2"/>
      <c r="O13" s="2"/>
      <c r="P13" s="2"/>
      <c r="Q13" s="1"/>
    </row>
    <row r="14" spans="1:19" ht="16.5" x14ac:dyDescent="0.25">
      <c r="A14" s="34" t="s">
        <v>15</v>
      </c>
      <c r="B14" s="35" t="s">
        <v>16</v>
      </c>
      <c r="C14" s="36"/>
      <c r="D14" s="36"/>
      <c r="E14" s="36"/>
      <c r="F14" s="37"/>
      <c r="G14" s="38" t="s">
        <v>17</v>
      </c>
      <c r="H14" s="38"/>
      <c r="I14" s="38"/>
      <c r="J14" s="38"/>
      <c r="K14" s="38"/>
      <c r="L14" s="38"/>
      <c r="M14" s="38"/>
      <c r="N14" s="39" t="s">
        <v>18</v>
      </c>
      <c r="P14" s="14"/>
      <c r="Q14" s="14"/>
      <c r="R14" s="14"/>
      <c r="S14" s="14"/>
    </row>
    <row r="15" spans="1:19" ht="63" customHeight="1" x14ac:dyDescent="0.25">
      <c r="A15" s="34"/>
      <c r="B15" s="7" t="s">
        <v>19</v>
      </c>
      <c r="C15" s="7" t="s">
        <v>20</v>
      </c>
      <c r="D15" s="19" t="s">
        <v>21</v>
      </c>
      <c r="E15" s="19" t="s">
        <v>22</v>
      </c>
      <c r="F15" s="7" t="s">
        <v>23</v>
      </c>
      <c r="G15" s="7" t="s">
        <v>19</v>
      </c>
      <c r="H15" s="20" t="s">
        <v>20</v>
      </c>
      <c r="I15" s="19" t="s">
        <v>29</v>
      </c>
      <c r="J15" s="19" t="s">
        <v>24</v>
      </c>
      <c r="K15" s="19" t="s">
        <v>25</v>
      </c>
      <c r="L15" s="19" t="s">
        <v>26</v>
      </c>
      <c r="M15" s="7" t="s">
        <v>27</v>
      </c>
      <c r="N15" s="40"/>
      <c r="P15" s="14"/>
      <c r="Q15" s="14"/>
      <c r="R15" s="14"/>
      <c r="S15" s="14"/>
    </row>
    <row r="16" spans="1:19" ht="16.5" x14ac:dyDescent="0.25">
      <c r="A16" s="42">
        <v>101</v>
      </c>
      <c r="B16" s="43">
        <v>2506</v>
      </c>
      <c r="C16" s="43">
        <v>2668</v>
      </c>
      <c r="D16" s="44">
        <f>C16-B16</f>
        <v>162</v>
      </c>
      <c r="E16" s="45">
        <f>IF($D16&gt;400,($D16-400)*2242+200*1786+100*(1533+1484),IF($D16&gt;300,($D16-300)*1786+100*1786+100*(1533+1484),IF($D16&gt;200,($D16-200)*1786+100*(1533+1484),IF($D16&gt;100,($D16-100)*1533+100*1484,$D16*1484))))</f>
        <v>243446</v>
      </c>
      <c r="F16" s="45">
        <f>ROUND($E16*0.1+$E16,-3)</f>
        <v>268000</v>
      </c>
      <c r="G16" s="43">
        <v>952</v>
      </c>
      <c r="H16" s="43">
        <v>1002</v>
      </c>
      <c r="I16" s="46">
        <f t="shared" ref="I16:I83" si="0">$H16-$G16</f>
        <v>50</v>
      </c>
      <c r="J16" s="46">
        <f>I16/2</f>
        <v>25</v>
      </c>
      <c r="K16" s="46">
        <f>IF($J16&lt;32,$J16,32)</f>
        <v>25</v>
      </c>
      <c r="L16" s="46">
        <f>IF($J16&gt;32,$J16-32,0)</f>
        <v>0</v>
      </c>
      <c r="M16" s="47">
        <f>ROUND(IF($J16&lt;32,$K16*6000,($K16*6000+$L16*13000)),-3)</f>
        <v>150000</v>
      </c>
      <c r="N16" s="48">
        <f>F16+M16</f>
        <v>418000</v>
      </c>
      <c r="O16" s="21"/>
    </row>
    <row r="17" spans="1:18" ht="16.5" x14ac:dyDescent="0.25">
      <c r="A17" s="42">
        <v>102</v>
      </c>
      <c r="B17" s="43">
        <v>1885</v>
      </c>
      <c r="C17" s="43">
        <v>1997</v>
      </c>
      <c r="D17" s="44">
        <f t="shared" ref="D17:D80" si="1">C17-B17</f>
        <v>112</v>
      </c>
      <c r="E17" s="45">
        <f t="shared" ref="E17:E80" si="2">IF($D17&gt;400,($D17-400)*2242+200*1786+100*(1533+1484),IF($D17&gt;300,($D17-300)*1786+100*1786+100*(1533+1484),IF($D17&gt;200,($D17-200)*1786+100*(1533+1484),IF($D17&gt;100,($D17-100)*1533+100*1484,$D17*1484))))</f>
        <v>166796</v>
      </c>
      <c r="F17" s="45">
        <f t="shared" ref="F17:F80" si="3">ROUND($E17*0.1+$E17,-3)</f>
        <v>183000</v>
      </c>
      <c r="G17" s="43">
        <v>952</v>
      </c>
      <c r="H17" s="43">
        <v>1002</v>
      </c>
      <c r="I17" s="46">
        <f t="shared" si="0"/>
        <v>50</v>
      </c>
      <c r="J17" s="46">
        <f t="shared" ref="J17:J31" si="4">I17/2</f>
        <v>25</v>
      </c>
      <c r="K17" s="46">
        <f t="shared" ref="K17:K83" si="5">IF($J17&lt;32,$J17,32)</f>
        <v>25</v>
      </c>
      <c r="L17" s="46">
        <f t="shared" ref="L17:L83" si="6">IF($J17&gt;32,$J17-32,0)</f>
        <v>0</v>
      </c>
      <c r="M17" s="47">
        <f t="shared" ref="M17:M80" si="7">ROUND(IF($J17&lt;32,$K17*6000,($K17*6000+$L17*13000)),-3)</f>
        <v>150000</v>
      </c>
      <c r="N17" s="48">
        <f t="shared" ref="N17:N80" si="8">F17+M17</f>
        <v>333000</v>
      </c>
      <c r="O17" s="21"/>
    </row>
    <row r="18" spans="1:18" ht="16.5" x14ac:dyDescent="0.25">
      <c r="A18" s="42">
        <v>103</v>
      </c>
      <c r="B18" s="43">
        <v>2892</v>
      </c>
      <c r="C18" s="43">
        <v>3060</v>
      </c>
      <c r="D18" s="44">
        <f t="shared" si="1"/>
        <v>168</v>
      </c>
      <c r="E18" s="45">
        <f t="shared" si="2"/>
        <v>252644</v>
      </c>
      <c r="F18" s="45">
        <f t="shared" si="3"/>
        <v>278000</v>
      </c>
      <c r="G18" s="43">
        <v>1141</v>
      </c>
      <c r="H18" s="43">
        <v>1196</v>
      </c>
      <c r="I18" s="46">
        <f t="shared" si="0"/>
        <v>55</v>
      </c>
      <c r="J18" s="46">
        <f t="shared" si="4"/>
        <v>27.5</v>
      </c>
      <c r="K18" s="46">
        <f t="shared" si="5"/>
        <v>27.5</v>
      </c>
      <c r="L18" s="46">
        <f t="shared" si="6"/>
        <v>0</v>
      </c>
      <c r="M18" s="47">
        <f t="shared" si="7"/>
        <v>165000</v>
      </c>
      <c r="N18" s="48">
        <f t="shared" si="8"/>
        <v>443000</v>
      </c>
      <c r="O18" s="21"/>
      <c r="P18" s="21"/>
    </row>
    <row r="19" spans="1:18" ht="16.5" x14ac:dyDescent="0.25">
      <c r="A19" s="42">
        <v>104</v>
      </c>
      <c r="B19" s="43">
        <v>2458</v>
      </c>
      <c r="C19" s="43">
        <v>2595</v>
      </c>
      <c r="D19" s="44">
        <f t="shared" si="1"/>
        <v>137</v>
      </c>
      <c r="E19" s="45">
        <f t="shared" si="2"/>
        <v>205121</v>
      </c>
      <c r="F19" s="45">
        <f t="shared" si="3"/>
        <v>226000</v>
      </c>
      <c r="G19" s="43">
        <v>1141</v>
      </c>
      <c r="H19" s="43">
        <v>1196</v>
      </c>
      <c r="I19" s="46">
        <f t="shared" si="0"/>
        <v>55</v>
      </c>
      <c r="J19" s="46">
        <f t="shared" si="4"/>
        <v>27.5</v>
      </c>
      <c r="K19" s="46">
        <f t="shared" si="5"/>
        <v>27.5</v>
      </c>
      <c r="L19" s="46">
        <f t="shared" si="6"/>
        <v>0</v>
      </c>
      <c r="M19" s="47">
        <f t="shared" si="7"/>
        <v>165000</v>
      </c>
      <c r="N19" s="48">
        <f t="shared" si="8"/>
        <v>391000</v>
      </c>
      <c r="O19" s="21"/>
      <c r="P19" s="21"/>
    </row>
    <row r="20" spans="1:18" ht="16.5" x14ac:dyDescent="0.25">
      <c r="A20" s="42">
        <v>105</v>
      </c>
      <c r="B20" s="43">
        <v>2704</v>
      </c>
      <c r="C20" s="43">
        <v>2872</v>
      </c>
      <c r="D20" s="44">
        <f t="shared" si="1"/>
        <v>168</v>
      </c>
      <c r="E20" s="45">
        <f t="shared" si="2"/>
        <v>252644</v>
      </c>
      <c r="F20" s="45">
        <f t="shared" si="3"/>
        <v>278000</v>
      </c>
      <c r="G20" s="43">
        <v>997</v>
      </c>
      <c r="H20" s="43">
        <v>1045</v>
      </c>
      <c r="I20" s="46">
        <f t="shared" si="0"/>
        <v>48</v>
      </c>
      <c r="J20" s="46">
        <f t="shared" si="4"/>
        <v>24</v>
      </c>
      <c r="K20" s="46">
        <f t="shared" si="5"/>
        <v>24</v>
      </c>
      <c r="L20" s="46">
        <f t="shared" si="6"/>
        <v>0</v>
      </c>
      <c r="M20" s="47">
        <f t="shared" si="7"/>
        <v>144000</v>
      </c>
      <c r="N20" s="48">
        <f t="shared" si="8"/>
        <v>422000</v>
      </c>
      <c r="O20" s="21"/>
      <c r="Q20" s="14"/>
      <c r="R20" s="14"/>
    </row>
    <row r="21" spans="1:18" ht="16.5" x14ac:dyDescent="0.25">
      <c r="A21" s="42">
        <v>106</v>
      </c>
      <c r="B21" s="43">
        <v>4450</v>
      </c>
      <c r="C21" s="43">
        <v>4677</v>
      </c>
      <c r="D21" s="44">
        <f t="shared" si="1"/>
        <v>227</v>
      </c>
      <c r="E21" s="45">
        <f t="shared" si="2"/>
        <v>349922</v>
      </c>
      <c r="F21" s="45">
        <f t="shared" si="3"/>
        <v>385000</v>
      </c>
      <c r="G21" s="43">
        <v>997</v>
      </c>
      <c r="H21" s="43">
        <v>1045</v>
      </c>
      <c r="I21" s="46">
        <f t="shared" si="0"/>
        <v>48</v>
      </c>
      <c r="J21" s="46">
        <f t="shared" si="4"/>
        <v>24</v>
      </c>
      <c r="K21" s="46">
        <f t="shared" si="5"/>
        <v>24</v>
      </c>
      <c r="L21" s="46">
        <f t="shared" si="6"/>
        <v>0</v>
      </c>
      <c r="M21" s="47">
        <f t="shared" si="7"/>
        <v>144000</v>
      </c>
      <c r="N21" s="48">
        <f t="shared" si="8"/>
        <v>529000</v>
      </c>
      <c r="O21" s="21"/>
      <c r="P21" s="21"/>
      <c r="Q21" s="14"/>
      <c r="R21" s="14"/>
    </row>
    <row r="22" spans="1:18" ht="16.5" x14ac:dyDescent="0.25">
      <c r="A22" s="42">
        <v>107</v>
      </c>
      <c r="B22" s="43">
        <v>2503</v>
      </c>
      <c r="C22" s="43">
        <v>2679</v>
      </c>
      <c r="D22" s="44">
        <f t="shared" si="1"/>
        <v>176</v>
      </c>
      <c r="E22" s="45">
        <f t="shared" si="2"/>
        <v>264908</v>
      </c>
      <c r="F22" s="45">
        <f t="shared" si="3"/>
        <v>291000</v>
      </c>
      <c r="G22" s="43">
        <v>1382</v>
      </c>
      <c r="H22" s="43">
        <v>1442</v>
      </c>
      <c r="I22" s="46">
        <f t="shared" si="0"/>
        <v>60</v>
      </c>
      <c r="J22" s="46">
        <f t="shared" si="4"/>
        <v>30</v>
      </c>
      <c r="K22" s="46">
        <f t="shared" si="5"/>
        <v>30</v>
      </c>
      <c r="L22" s="46">
        <f t="shared" si="6"/>
        <v>0</v>
      </c>
      <c r="M22" s="47">
        <f t="shared" si="7"/>
        <v>180000</v>
      </c>
      <c r="N22" s="48">
        <f t="shared" si="8"/>
        <v>471000</v>
      </c>
      <c r="O22" s="21"/>
      <c r="Q22" s="14"/>
      <c r="R22" s="14"/>
    </row>
    <row r="23" spans="1:18" ht="16.5" x14ac:dyDescent="0.25">
      <c r="A23" s="42">
        <v>108</v>
      </c>
      <c r="B23" s="43">
        <v>2618</v>
      </c>
      <c r="C23" s="43">
        <v>2751</v>
      </c>
      <c r="D23" s="44">
        <f t="shared" si="1"/>
        <v>133</v>
      </c>
      <c r="E23" s="45">
        <f t="shared" si="2"/>
        <v>198989</v>
      </c>
      <c r="F23" s="45">
        <f t="shared" si="3"/>
        <v>219000</v>
      </c>
      <c r="G23" s="43">
        <v>1382</v>
      </c>
      <c r="H23" s="43">
        <v>1442</v>
      </c>
      <c r="I23" s="46">
        <f t="shared" si="0"/>
        <v>60</v>
      </c>
      <c r="J23" s="46">
        <f t="shared" si="4"/>
        <v>30</v>
      </c>
      <c r="K23" s="46">
        <f t="shared" si="5"/>
        <v>30</v>
      </c>
      <c r="L23" s="46">
        <f t="shared" si="6"/>
        <v>0</v>
      </c>
      <c r="M23" s="47">
        <f t="shared" si="7"/>
        <v>180000</v>
      </c>
      <c r="N23" s="48">
        <f t="shared" si="8"/>
        <v>399000</v>
      </c>
      <c r="O23" s="21"/>
    </row>
    <row r="24" spans="1:18" ht="16.5" x14ac:dyDescent="0.25">
      <c r="A24" s="42">
        <v>109</v>
      </c>
      <c r="B24" s="43">
        <v>2223</v>
      </c>
      <c r="C24" s="43">
        <v>2362</v>
      </c>
      <c r="D24" s="44">
        <f t="shared" si="1"/>
        <v>139</v>
      </c>
      <c r="E24" s="45">
        <f t="shared" si="2"/>
        <v>208187</v>
      </c>
      <c r="F24" s="45">
        <f t="shared" si="3"/>
        <v>229000</v>
      </c>
      <c r="G24" s="43">
        <v>966</v>
      </c>
      <c r="H24" s="43">
        <v>1003</v>
      </c>
      <c r="I24" s="46">
        <f t="shared" si="0"/>
        <v>37</v>
      </c>
      <c r="J24" s="46">
        <f t="shared" si="4"/>
        <v>18.5</v>
      </c>
      <c r="K24" s="46">
        <f t="shared" si="5"/>
        <v>18.5</v>
      </c>
      <c r="L24" s="46">
        <f t="shared" si="6"/>
        <v>0</v>
      </c>
      <c r="M24" s="47">
        <f t="shared" si="7"/>
        <v>111000</v>
      </c>
      <c r="N24" s="48">
        <f t="shared" si="8"/>
        <v>340000</v>
      </c>
      <c r="O24" s="21"/>
    </row>
    <row r="25" spans="1:18" ht="16.5" x14ac:dyDescent="0.25">
      <c r="A25" s="42">
        <v>110</v>
      </c>
      <c r="B25" s="43">
        <v>1999</v>
      </c>
      <c r="C25" s="43">
        <v>2114</v>
      </c>
      <c r="D25" s="44">
        <f t="shared" si="1"/>
        <v>115</v>
      </c>
      <c r="E25" s="45">
        <f t="shared" si="2"/>
        <v>171395</v>
      </c>
      <c r="F25" s="45">
        <f t="shared" si="3"/>
        <v>189000</v>
      </c>
      <c r="G25" s="43">
        <v>966</v>
      </c>
      <c r="H25" s="43">
        <v>1003</v>
      </c>
      <c r="I25" s="46">
        <f t="shared" si="0"/>
        <v>37</v>
      </c>
      <c r="J25" s="46">
        <f t="shared" si="4"/>
        <v>18.5</v>
      </c>
      <c r="K25" s="46">
        <f t="shared" si="5"/>
        <v>18.5</v>
      </c>
      <c r="L25" s="46">
        <f t="shared" si="6"/>
        <v>0</v>
      </c>
      <c r="M25" s="47">
        <f t="shared" si="7"/>
        <v>111000</v>
      </c>
      <c r="N25" s="48">
        <f t="shared" si="8"/>
        <v>300000</v>
      </c>
    </row>
    <row r="26" spans="1:18" ht="16.5" x14ac:dyDescent="0.25">
      <c r="A26" s="49">
        <v>111</v>
      </c>
      <c r="B26" s="43">
        <v>2898</v>
      </c>
      <c r="C26" s="43">
        <v>3064</v>
      </c>
      <c r="D26" s="44">
        <f t="shared" si="1"/>
        <v>166</v>
      </c>
      <c r="E26" s="45">
        <f t="shared" si="2"/>
        <v>249578</v>
      </c>
      <c r="F26" s="45">
        <f t="shared" si="3"/>
        <v>275000</v>
      </c>
      <c r="G26" s="43">
        <v>1027</v>
      </c>
      <c r="H26" s="43">
        <v>1065</v>
      </c>
      <c r="I26" s="46">
        <f t="shared" si="0"/>
        <v>38</v>
      </c>
      <c r="J26" s="46">
        <f t="shared" si="4"/>
        <v>19</v>
      </c>
      <c r="K26" s="46">
        <f t="shared" si="5"/>
        <v>19</v>
      </c>
      <c r="L26" s="46">
        <f t="shared" si="6"/>
        <v>0</v>
      </c>
      <c r="M26" s="47">
        <f t="shared" si="7"/>
        <v>114000</v>
      </c>
      <c r="N26" s="48">
        <f t="shared" si="8"/>
        <v>389000</v>
      </c>
    </row>
    <row r="27" spans="1:18" ht="16.5" x14ac:dyDescent="0.25">
      <c r="A27" s="42">
        <v>112</v>
      </c>
      <c r="B27" s="43">
        <v>2751</v>
      </c>
      <c r="C27" s="43">
        <v>2895</v>
      </c>
      <c r="D27" s="44">
        <f t="shared" si="1"/>
        <v>144</v>
      </c>
      <c r="E27" s="45">
        <f t="shared" si="2"/>
        <v>215852</v>
      </c>
      <c r="F27" s="45">
        <f t="shared" si="3"/>
        <v>237000</v>
      </c>
      <c r="G27" s="43">
        <v>1027</v>
      </c>
      <c r="H27" s="43">
        <v>1065</v>
      </c>
      <c r="I27" s="46">
        <f t="shared" si="0"/>
        <v>38</v>
      </c>
      <c r="J27" s="46">
        <f t="shared" si="4"/>
        <v>19</v>
      </c>
      <c r="K27" s="46">
        <f t="shared" si="5"/>
        <v>19</v>
      </c>
      <c r="L27" s="46">
        <f t="shared" si="6"/>
        <v>0</v>
      </c>
      <c r="M27" s="47">
        <f t="shared" si="7"/>
        <v>114000</v>
      </c>
      <c r="N27" s="48">
        <f t="shared" si="8"/>
        <v>351000</v>
      </c>
    </row>
    <row r="28" spans="1:18" ht="16.5" x14ac:dyDescent="0.25">
      <c r="A28" s="42">
        <v>113</v>
      </c>
      <c r="B28" s="43">
        <v>2352</v>
      </c>
      <c r="C28" s="43">
        <v>2505</v>
      </c>
      <c r="D28" s="44">
        <f t="shared" si="1"/>
        <v>153</v>
      </c>
      <c r="E28" s="45">
        <f t="shared" si="2"/>
        <v>229649</v>
      </c>
      <c r="F28" s="45">
        <f t="shared" si="3"/>
        <v>253000</v>
      </c>
      <c r="G28" s="43">
        <v>793</v>
      </c>
      <c r="H28" s="43">
        <v>827</v>
      </c>
      <c r="I28" s="46">
        <f t="shared" si="0"/>
        <v>34</v>
      </c>
      <c r="J28" s="46">
        <f t="shared" si="4"/>
        <v>17</v>
      </c>
      <c r="K28" s="46">
        <f t="shared" si="5"/>
        <v>17</v>
      </c>
      <c r="L28" s="46">
        <f t="shared" si="6"/>
        <v>0</v>
      </c>
      <c r="M28" s="47">
        <f t="shared" si="7"/>
        <v>102000</v>
      </c>
      <c r="N28" s="48">
        <f t="shared" si="8"/>
        <v>355000</v>
      </c>
    </row>
    <row r="29" spans="1:18" ht="16.5" x14ac:dyDescent="0.25">
      <c r="A29" s="42">
        <v>114</v>
      </c>
      <c r="B29" s="43">
        <v>1945</v>
      </c>
      <c r="C29" s="43">
        <v>2056</v>
      </c>
      <c r="D29" s="44">
        <f t="shared" si="1"/>
        <v>111</v>
      </c>
      <c r="E29" s="45">
        <f t="shared" si="2"/>
        <v>165263</v>
      </c>
      <c r="F29" s="45">
        <f t="shared" si="3"/>
        <v>182000</v>
      </c>
      <c r="G29" s="43">
        <v>793</v>
      </c>
      <c r="H29" s="43">
        <v>827</v>
      </c>
      <c r="I29" s="46">
        <f t="shared" si="0"/>
        <v>34</v>
      </c>
      <c r="J29" s="46">
        <f t="shared" si="4"/>
        <v>17</v>
      </c>
      <c r="K29" s="46">
        <f t="shared" si="5"/>
        <v>17</v>
      </c>
      <c r="L29" s="46">
        <f t="shared" si="6"/>
        <v>0</v>
      </c>
      <c r="M29" s="47">
        <f t="shared" si="7"/>
        <v>102000</v>
      </c>
      <c r="N29" s="48">
        <f t="shared" si="8"/>
        <v>284000</v>
      </c>
    </row>
    <row r="30" spans="1:18" ht="16.5" x14ac:dyDescent="0.25">
      <c r="A30" s="42">
        <v>116</v>
      </c>
      <c r="B30" s="43">
        <v>2075</v>
      </c>
      <c r="C30" s="43">
        <v>2217</v>
      </c>
      <c r="D30" s="44">
        <f t="shared" si="1"/>
        <v>142</v>
      </c>
      <c r="E30" s="45">
        <f t="shared" si="2"/>
        <v>212786</v>
      </c>
      <c r="F30" s="45">
        <f t="shared" si="3"/>
        <v>234000</v>
      </c>
      <c r="G30" s="43">
        <v>976</v>
      </c>
      <c r="H30" s="43">
        <v>1019</v>
      </c>
      <c r="I30" s="46">
        <f t="shared" si="0"/>
        <v>43</v>
      </c>
      <c r="J30" s="46">
        <f t="shared" si="4"/>
        <v>21.5</v>
      </c>
      <c r="K30" s="46">
        <f t="shared" si="5"/>
        <v>21.5</v>
      </c>
      <c r="L30" s="46">
        <f t="shared" si="6"/>
        <v>0</v>
      </c>
      <c r="M30" s="47">
        <f t="shared" si="7"/>
        <v>129000</v>
      </c>
      <c r="N30" s="48">
        <f t="shared" si="8"/>
        <v>363000</v>
      </c>
    </row>
    <row r="31" spans="1:18" ht="16.5" x14ac:dyDescent="0.25">
      <c r="A31" s="42">
        <v>117</v>
      </c>
      <c r="B31" s="43">
        <v>2700</v>
      </c>
      <c r="C31" s="43">
        <v>2846</v>
      </c>
      <c r="D31" s="44">
        <f t="shared" si="1"/>
        <v>146</v>
      </c>
      <c r="E31" s="45">
        <f t="shared" si="2"/>
        <v>218918</v>
      </c>
      <c r="F31" s="45">
        <f t="shared" si="3"/>
        <v>241000</v>
      </c>
      <c r="G31" s="43">
        <v>976</v>
      </c>
      <c r="H31" s="43">
        <v>1019</v>
      </c>
      <c r="I31" s="46">
        <f t="shared" si="0"/>
        <v>43</v>
      </c>
      <c r="J31" s="46">
        <f t="shared" si="4"/>
        <v>21.5</v>
      </c>
      <c r="K31" s="46">
        <f t="shared" si="5"/>
        <v>21.5</v>
      </c>
      <c r="L31" s="46">
        <f t="shared" si="6"/>
        <v>0</v>
      </c>
      <c r="M31" s="47">
        <f t="shared" si="7"/>
        <v>129000</v>
      </c>
      <c r="N31" s="48">
        <f t="shared" si="8"/>
        <v>370000</v>
      </c>
    </row>
    <row r="32" spans="1:18" ht="16.5" x14ac:dyDescent="0.25">
      <c r="A32" s="42">
        <v>118</v>
      </c>
      <c r="B32" s="43">
        <v>2709</v>
      </c>
      <c r="C32" s="43">
        <v>2863</v>
      </c>
      <c r="D32" s="44">
        <f t="shared" si="1"/>
        <v>154</v>
      </c>
      <c r="E32" s="45">
        <f t="shared" si="2"/>
        <v>231182</v>
      </c>
      <c r="F32" s="45">
        <f t="shared" si="3"/>
        <v>254000</v>
      </c>
      <c r="G32" s="43">
        <v>465</v>
      </c>
      <c r="H32" s="43">
        <v>478</v>
      </c>
      <c r="I32" s="46">
        <f t="shared" si="0"/>
        <v>13</v>
      </c>
      <c r="J32" s="46">
        <v>13</v>
      </c>
      <c r="K32" s="46">
        <f t="shared" si="5"/>
        <v>13</v>
      </c>
      <c r="L32" s="46">
        <f t="shared" si="6"/>
        <v>0</v>
      </c>
      <c r="M32" s="47">
        <f t="shared" si="7"/>
        <v>78000</v>
      </c>
      <c r="N32" s="48">
        <f t="shared" si="8"/>
        <v>332000</v>
      </c>
    </row>
    <row r="33" spans="1:14" ht="16.5" x14ac:dyDescent="0.25">
      <c r="A33" s="42">
        <v>121</v>
      </c>
      <c r="B33" s="43">
        <v>2437</v>
      </c>
      <c r="C33" s="43">
        <v>2581</v>
      </c>
      <c r="D33" s="44">
        <f t="shared" si="1"/>
        <v>144</v>
      </c>
      <c r="E33" s="45">
        <f t="shared" si="2"/>
        <v>215852</v>
      </c>
      <c r="F33" s="45">
        <f t="shared" si="3"/>
        <v>237000</v>
      </c>
      <c r="G33" s="43">
        <v>1169</v>
      </c>
      <c r="H33" s="43">
        <v>1215</v>
      </c>
      <c r="I33" s="46">
        <f t="shared" si="0"/>
        <v>46</v>
      </c>
      <c r="J33" s="46">
        <f t="shared" ref="J33:J96" si="9">I33/2</f>
        <v>23</v>
      </c>
      <c r="K33" s="46">
        <f t="shared" si="5"/>
        <v>23</v>
      </c>
      <c r="L33" s="46">
        <f t="shared" si="6"/>
        <v>0</v>
      </c>
      <c r="M33" s="47">
        <f t="shared" si="7"/>
        <v>138000</v>
      </c>
      <c r="N33" s="48">
        <f t="shared" si="8"/>
        <v>375000</v>
      </c>
    </row>
    <row r="34" spans="1:14" ht="16.5" x14ac:dyDescent="0.25">
      <c r="A34" s="42">
        <v>122</v>
      </c>
      <c r="B34" s="43">
        <v>1805</v>
      </c>
      <c r="C34" s="50">
        <v>1928</v>
      </c>
      <c r="D34" s="44">
        <f t="shared" si="1"/>
        <v>123</v>
      </c>
      <c r="E34" s="45">
        <f t="shared" si="2"/>
        <v>183659</v>
      </c>
      <c r="F34" s="45">
        <f t="shared" si="3"/>
        <v>202000</v>
      </c>
      <c r="G34" s="43">
        <v>1169</v>
      </c>
      <c r="H34" s="43">
        <v>1215</v>
      </c>
      <c r="I34" s="46">
        <f t="shared" si="0"/>
        <v>46</v>
      </c>
      <c r="J34" s="46">
        <f t="shared" si="9"/>
        <v>23</v>
      </c>
      <c r="K34" s="46">
        <f t="shared" si="5"/>
        <v>23</v>
      </c>
      <c r="L34" s="46">
        <f t="shared" si="6"/>
        <v>0</v>
      </c>
      <c r="M34" s="47">
        <f t="shared" si="7"/>
        <v>138000</v>
      </c>
      <c r="N34" s="48">
        <f t="shared" si="8"/>
        <v>340000</v>
      </c>
    </row>
    <row r="35" spans="1:14" ht="16.5" x14ac:dyDescent="0.25">
      <c r="A35" s="42">
        <v>124</v>
      </c>
      <c r="B35" s="43">
        <v>2292</v>
      </c>
      <c r="C35" s="43">
        <v>2414</v>
      </c>
      <c r="D35" s="44">
        <f t="shared" si="1"/>
        <v>122</v>
      </c>
      <c r="E35" s="45">
        <f t="shared" si="2"/>
        <v>182126</v>
      </c>
      <c r="F35" s="45">
        <f t="shared" si="3"/>
        <v>200000</v>
      </c>
      <c r="G35" s="43">
        <v>978</v>
      </c>
      <c r="H35" s="43">
        <v>1024</v>
      </c>
      <c r="I35" s="46">
        <f t="shared" si="0"/>
        <v>46</v>
      </c>
      <c r="J35" s="46">
        <f t="shared" si="9"/>
        <v>23</v>
      </c>
      <c r="K35" s="46">
        <f t="shared" si="5"/>
        <v>23</v>
      </c>
      <c r="L35" s="46">
        <f t="shared" si="6"/>
        <v>0</v>
      </c>
      <c r="M35" s="47">
        <f t="shared" si="7"/>
        <v>138000</v>
      </c>
      <c r="N35" s="48">
        <f t="shared" si="8"/>
        <v>338000</v>
      </c>
    </row>
    <row r="36" spans="1:14" ht="16.5" x14ac:dyDescent="0.25">
      <c r="A36" s="42">
        <v>125</v>
      </c>
      <c r="B36" s="43">
        <v>2160</v>
      </c>
      <c r="C36" s="43">
        <v>2273</v>
      </c>
      <c r="D36" s="44">
        <f t="shared" si="1"/>
        <v>113</v>
      </c>
      <c r="E36" s="45">
        <f t="shared" si="2"/>
        <v>168329</v>
      </c>
      <c r="F36" s="45">
        <f t="shared" si="3"/>
        <v>185000</v>
      </c>
      <c r="G36" s="43">
        <v>978</v>
      </c>
      <c r="H36" s="43">
        <v>1024</v>
      </c>
      <c r="I36" s="46">
        <f t="shared" si="0"/>
        <v>46</v>
      </c>
      <c r="J36" s="46">
        <f t="shared" si="9"/>
        <v>23</v>
      </c>
      <c r="K36" s="46">
        <f t="shared" si="5"/>
        <v>23</v>
      </c>
      <c r="L36" s="46">
        <f t="shared" si="6"/>
        <v>0</v>
      </c>
      <c r="M36" s="47">
        <f t="shared" si="7"/>
        <v>138000</v>
      </c>
      <c r="N36" s="48">
        <f t="shared" si="8"/>
        <v>323000</v>
      </c>
    </row>
    <row r="37" spans="1:14" ht="16.5" x14ac:dyDescent="0.25">
      <c r="A37" s="42">
        <v>201</v>
      </c>
      <c r="B37" s="43">
        <v>2188</v>
      </c>
      <c r="C37" s="43">
        <v>2329</v>
      </c>
      <c r="D37" s="44">
        <f t="shared" si="1"/>
        <v>141</v>
      </c>
      <c r="E37" s="45">
        <f t="shared" si="2"/>
        <v>211253</v>
      </c>
      <c r="F37" s="45">
        <f t="shared" si="3"/>
        <v>232000</v>
      </c>
      <c r="G37" s="43">
        <v>1066</v>
      </c>
      <c r="H37" s="43">
        <v>1129</v>
      </c>
      <c r="I37" s="46">
        <f t="shared" si="0"/>
        <v>63</v>
      </c>
      <c r="J37" s="46">
        <f t="shared" si="9"/>
        <v>31.5</v>
      </c>
      <c r="K37" s="46">
        <f t="shared" si="5"/>
        <v>31.5</v>
      </c>
      <c r="L37" s="46">
        <f t="shared" si="6"/>
        <v>0</v>
      </c>
      <c r="M37" s="47">
        <f t="shared" si="7"/>
        <v>189000</v>
      </c>
      <c r="N37" s="48">
        <f t="shared" si="8"/>
        <v>421000</v>
      </c>
    </row>
    <row r="38" spans="1:14" ht="16.5" x14ac:dyDescent="0.25">
      <c r="A38" s="42">
        <v>202</v>
      </c>
      <c r="B38" s="43">
        <v>2672</v>
      </c>
      <c r="C38" s="43">
        <v>2777</v>
      </c>
      <c r="D38" s="44">
        <f t="shared" si="1"/>
        <v>105</v>
      </c>
      <c r="E38" s="45">
        <f t="shared" si="2"/>
        <v>156065</v>
      </c>
      <c r="F38" s="45">
        <f t="shared" si="3"/>
        <v>172000</v>
      </c>
      <c r="G38" s="43">
        <v>1066</v>
      </c>
      <c r="H38" s="43">
        <v>1129</v>
      </c>
      <c r="I38" s="46">
        <f t="shared" si="0"/>
        <v>63</v>
      </c>
      <c r="J38" s="46">
        <f t="shared" si="9"/>
        <v>31.5</v>
      </c>
      <c r="K38" s="46">
        <f t="shared" si="5"/>
        <v>31.5</v>
      </c>
      <c r="L38" s="46">
        <f t="shared" si="6"/>
        <v>0</v>
      </c>
      <c r="M38" s="47">
        <f t="shared" si="7"/>
        <v>189000</v>
      </c>
      <c r="N38" s="48">
        <f t="shared" si="8"/>
        <v>361000</v>
      </c>
    </row>
    <row r="39" spans="1:14" ht="16.5" x14ac:dyDescent="0.25">
      <c r="A39" s="42">
        <v>203</v>
      </c>
      <c r="B39" s="43">
        <v>3393</v>
      </c>
      <c r="C39" s="43">
        <v>3517</v>
      </c>
      <c r="D39" s="44">
        <f t="shared" si="1"/>
        <v>124</v>
      </c>
      <c r="E39" s="45">
        <f t="shared" si="2"/>
        <v>185192</v>
      </c>
      <c r="F39" s="45">
        <f t="shared" si="3"/>
        <v>204000</v>
      </c>
      <c r="G39" s="43">
        <v>851</v>
      </c>
      <c r="H39" s="43">
        <v>892</v>
      </c>
      <c r="I39" s="46">
        <f t="shared" si="0"/>
        <v>41</v>
      </c>
      <c r="J39" s="46">
        <f t="shared" si="9"/>
        <v>20.5</v>
      </c>
      <c r="K39" s="46">
        <f t="shared" si="5"/>
        <v>20.5</v>
      </c>
      <c r="L39" s="46">
        <f t="shared" si="6"/>
        <v>0</v>
      </c>
      <c r="M39" s="47">
        <f t="shared" si="7"/>
        <v>123000</v>
      </c>
      <c r="N39" s="48">
        <f t="shared" si="8"/>
        <v>327000</v>
      </c>
    </row>
    <row r="40" spans="1:14" ht="16.5" x14ac:dyDescent="0.25">
      <c r="A40" s="42">
        <v>204</v>
      </c>
      <c r="B40" s="43">
        <v>2104</v>
      </c>
      <c r="C40" s="43">
        <v>2180</v>
      </c>
      <c r="D40" s="44">
        <f t="shared" si="1"/>
        <v>76</v>
      </c>
      <c r="E40" s="45">
        <f t="shared" si="2"/>
        <v>112784</v>
      </c>
      <c r="F40" s="45">
        <f t="shared" si="3"/>
        <v>124000</v>
      </c>
      <c r="G40" s="43">
        <v>851</v>
      </c>
      <c r="H40" s="43">
        <v>892</v>
      </c>
      <c r="I40" s="46">
        <f t="shared" si="0"/>
        <v>41</v>
      </c>
      <c r="J40" s="46">
        <f t="shared" si="9"/>
        <v>20.5</v>
      </c>
      <c r="K40" s="46">
        <f t="shared" si="5"/>
        <v>20.5</v>
      </c>
      <c r="L40" s="46">
        <f t="shared" si="6"/>
        <v>0</v>
      </c>
      <c r="M40" s="47">
        <f t="shared" si="7"/>
        <v>123000</v>
      </c>
      <c r="N40" s="48">
        <f t="shared" si="8"/>
        <v>247000</v>
      </c>
    </row>
    <row r="41" spans="1:14" ht="16.5" x14ac:dyDescent="0.25">
      <c r="A41" s="42">
        <v>205</v>
      </c>
      <c r="B41" s="43">
        <v>2316</v>
      </c>
      <c r="C41" s="43">
        <v>2419</v>
      </c>
      <c r="D41" s="44">
        <f t="shared" si="1"/>
        <v>103</v>
      </c>
      <c r="E41" s="45">
        <f t="shared" si="2"/>
        <v>152999</v>
      </c>
      <c r="F41" s="45">
        <f t="shared" si="3"/>
        <v>168000</v>
      </c>
      <c r="G41" s="43">
        <v>1008</v>
      </c>
      <c r="H41" s="43">
        <v>1107</v>
      </c>
      <c r="I41" s="46">
        <f t="shared" si="0"/>
        <v>99</v>
      </c>
      <c r="J41" s="46">
        <f t="shared" si="9"/>
        <v>49.5</v>
      </c>
      <c r="K41" s="46">
        <f t="shared" si="5"/>
        <v>32</v>
      </c>
      <c r="L41" s="46">
        <f t="shared" si="6"/>
        <v>17.5</v>
      </c>
      <c r="M41" s="47">
        <f t="shared" si="7"/>
        <v>420000</v>
      </c>
      <c r="N41" s="48">
        <f t="shared" si="8"/>
        <v>588000</v>
      </c>
    </row>
    <row r="42" spans="1:14" ht="16.5" x14ac:dyDescent="0.25">
      <c r="A42" s="42">
        <v>206</v>
      </c>
      <c r="B42" s="43">
        <v>2942</v>
      </c>
      <c r="C42" s="43">
        <v>3055</v>
      </c>
      <c r="D42" s="44">
        <f t="shared" si="1"/>
        <v>113</v>
      </c>
      <c r="E42" s="45">
        <f t="shared" si="2"/>
        <v>168329</v>
      </c>
      <c r="F42" s="45">
        <f t="shared" si="3"/>
        <v>185000</v>
      </c>
      <c r="G42" s="43">
        <v>1008</v>
      </c>
      <c r="H42" s="43">
        <v>1107</v>
      </c>
      <c r="I42" s="46">
        <f t="shared" si="0"/>
        <v>99</v>
      </c>
      <c r="J42" s="46">
        <f t="shared" si="9"/>
        <v>49.5</v>
      </c>
      <c r="K42" s="46">
        <f t="shared" si="5"/>
        <v>32</v>
      </c>
      <c r="L42" s="46">
        <f t="shared" si="6"/>
        <v>17.5</v>
      </c>
      <c r="M42" s="47">
        <f t="shared" si="7"/>
        <v>420000</v>
      </c>
      <c r="N42" s="48">
        <f t="shared" si="8"/>
        <v>605000</v>
      </c>
    </row>
    <row r="43" spans="1:14" ht="16.5" x14ac:dyDescent="0.25">
      <c r="A43" s="42">
        <v>207</v>
      </c>
      <c r="B43" s="43">
        <v>2742</v>
      </c>
      <c r="C43" s="50">
        <v>2888</v>
      </c>
      <c r="D43" s="44">
        <f t="shared" si="1"/>
        <v>146</v>
      </c>
      <c r="E43" s="45">
        <f t="shared" si="2"/>
        <v>218918</v>
      </c>
      <c r="F43" s="45">
        <f t="shared" si="3"/>
        <v>241000</v>
      </c>
      <c r="G43" s="43">
        <v>1219</v>
      </c>
      <c r="H43" s="43">
        <v>1274</v>
      </c>
      <c r="I43" s="46">
        <f t="shared" si="0"/>
        <v>55</v>
      </c>
      <c r="J43" s="46">
        <f t="shared" si="9"/>
        <v>27.5</v>
      </c>
      <c r="K43" s="46">
        <f t="shared" si="5"/>
        <v>27.5</v>
      </c>
      <c r="L43" s="46">
        <f t="shared" si="6"/>
        <v>0</v>
      </c>
      <c r="M43" s="47">
        <f t="shared" si="7"/>
        <v>165000</v>
      </c>
      <c r="N43" s="48">
        <f t="shared" si="8"/>
        <v>406000</v>
      </c>
    </row>
    <row r="44" spans="1:14" ht="16.5" x14ac:dyDescent="0.25">
      <c r="A44" s="42">
        <v>208</v>
      </c>
      <c r="B44" s="43">
        <v>2613</v>
      </c>
      <c r="C44" s="43">
        <v>2766</v>
      </c>
      <c r="D44" s="44">
        <f t="shared" si="1"/>
        <v>153</v>
      </c>
      <c r="E44" s="45">
        <f t="shared" si="2"/>
        <v>229649</v>
      </c>
      <c r="F44" s="45">
        <f t="shared" si="3"/>
        <v>253000</v>
      </c>
      <c r="G44" s="43">
        <v>1219</v>
      </c>
      <c r="H44" s="43">
        <v>1274</v>
      </c>
      <c r="I44" s="46">
        <f t="shared" si="0"/>
        <v>55</v>
      </c>
      <c r="J44" s="46">
        <f t="shared" si="9"/>
        <v>27.5</v>
      </c>
      <c r="K44" s="46">
        <f t="shared" si="5"/>
        <v>27.5</v>
      </c>
      <c r="L44" s="46">
        <f t="shared" si="6"/>
        <v>0</v>
      </c>
      <c r="M44" s="47">
        <f t="shared" si="7"/>
        <v>165000</v>
      </c>
      <c r="N44" s="48">
        <f t="shared" si="8"/>
        <v>418000</v>
      </c>
    </row>
    <row r="45" spans="1:14" ht="16.5" x14ac:dyDescent="0.25">
      <c r="A45" s="42">
        <v>209</v>
      </c>
      <c r="B45" s="43">
        <v>2481</v>
      </c>
      <c r="C45" s="43">
        <v>2601</v>
      </c>
      <c r="D45" s="44">
        <f t="shared" si="1"/>
        <v>120</v>
      </c>
      <c r="E45" s="45">
        <f t="shared" si="2"/>
        <v>179060</v>
      </c>
      <c r="F45" s="45">
        <f t="shared" si="3"/>
        <v>197000</v>
      </c>
      <c r="G45" s="43">
        <v>908</v>
      </c>
      <c r="H45" s="43">
        <v>947</v>
      </c>
      <c r="I45" s="46">
        <f t="shared" si="0"/>
        <v>39</v>
      </c>
      <c r="J45" s="46">
        <f t="shared" si="9"/>
        <v>19.5</v>
      </c>
      <c r="K45" s="46">
        <f t="shared" si="5"/>
        <v>19.5</v>
      </c>
      <c r="L45" s="46">
        <f t="shared" si="6"/>
        <v>0</v>
      </c>
      <c r="M45" s="47">
        <f t="shared" si="7"/>
        <v>117000</v>
      </c>
      <c r="N45" s="48">
        <f t="shared" si="8"/>
        <v>314000</v>
      </c>
    </row>
    <row r="46" spans="1:14" ht="16.5" x14ac:dyDescent="0.25">
      <c r="A46" s="42">
        <v>210</v>
      </c>
      <c r="B46" s="43">
        <v>2478</v>
      </c>
      <c r="C46" s="43">
        <v>2610</v>
      </c>
      <c r="D46" s="44">
        <f t="shared" si="1"/>
        <v>132</v>
      </c>
      <c r="E46" s="45">
        <f t="shared" si="2"/>
        <v>197456</v>
      </c>
      <c r="F46" s="45">
        <f t="shared" si="3"/>
        <v>217000</v>
      </c>
      <c r="G46" s="43">
        <v>908</v>
      </c>
      <c r="H46" s="43">
        <v>947</v>
      </c>
      <c r="I46" s="46">
        <f t="shared" si="0"/>
        <v>39</v>
      </c>
      <c r="J46" s="46">
        <f t="shared" si="9"/>
        <v>19.5</v>
      </c>
      <c r="K46" s="46">
        <f t="shared" si="5"/>
        <v>19.5</v>
      </c>
      <c r="L46" s="46">
        <f t="shared" si="6"/>
        <v>0</v>
      </c>
      <c r="M46" s="47">
        <f t="shared" si="7"/>
        <v>117000</v>
      </c>
      <c r="N46" s="48">
        <f t="shared" si="8"/>
        <v>334000</v>
      </c>
    </row>
    <row r="47" spans="1:14" ht="16.5" x14ac:dyDescent="0.25">
      <c r="A47" s="42">
        <v>211</v>
      </c>
      <c r="B47" s="43">
        <v>2614</v>
      </c>
      <c r="C47" s="43">
        <v>2711</v>
      </c>
      <c r="D47" s="44">
        <f t="shared" si="1"/>
        <v>97</v>
      </c>
      <c r="E47" s="45">
        <f t="shared" si="2"/>
        <v>143948</v>
      </c>
      <c r="F47" s="45">
        <f t="shared" si="3"/>
        <v>158000</v>
      </c>
      <c r="G47" s="43">
        <v>954</v>
      </c>
      <c r="H47" s="43">
        <v>995</v>
      </c>
      <c r="I47" s="46">
        <f t="shared" si="0"/>
        <v>41</v>
      </c>
      <c r="J47" s="46">
        <f t="shared" si="9"/>
        <v>20.5</v>
      </c>
      <c r="K47" s="46">
        <f t="shared" si="5"/>
        <v>20.5</v>
      </c>
      <c r="L47" s="46">
        <f t="shared" si="6"/>
        <v>0</v>
      </c>
      <c r="M47" s="47">
        <f t="shared" si="7"/>
        <v>123000</v>
      </c>
      <c r="N47" s="48">
        <f t="shared" si="8"/>
        <v>281000</v>
      </c>
    </row>
    <row r="48" spans="1:14" ht="16.5" x14ac:dyDescent="0.25">
      <c r="A48" s="42">
        <v>212</v>
      </c>
      <c r="B48" s="43">
        <v>2647</v>
      </c>
      <c r="C48" s="43">
        <v>2777</v>
      </c>
      <c r="D48" s="44">
        <f t="shared" si="1"/>
        <v>130</v>
      </c>
      <c r="E48" s="45">
        <f t="shared" si="2"/>
        <v>194390</v>
      </c>
      <c r="F48" s="45">
        <f t="shared" si="3"/>
        <v>214000</v>
      </c>
      <c r="G48" s="43">
        <v>954</v>
      </c>
      <c r="H48" s="43">
        <v>995</v>
      </c>
      <c r="I48" s="46">
        <f t="shared" si="0"/>
        <v>41</v>
      </c>
      <c r="J48" s="46">
        <f t="shared" si="9"/>
        <v>20.5</v>
      </c>
      <c r="K48" s="46">
        <f t="shared" si="5"/>
        <v>20.5</v>
      </c>
      <c r="L48" s="46">
        <f t="shared" si="6"/>
        <v>0</v>
      </c>
      <c r="M48" s="47">
        <f t="shared" si="7"/>
        <v>123000</v>
      </c>
      <c r="N48" s="48">
        <f t="shared" si="8"/>
        <v>337000</v>
      </c>
    </row>
    <row r="49" spans="1:14" ht="16.5" x14ac:dyDescent="0.25">
      <c r="A49" s="42">
        <v>213</v>
      </c>
      <c r="B49" s="43">
        <v>2341</v>
      </c>
      <c r="C49" s="43">
        <v>2477</v>
      </c>
      <c r="D49" s="44">
        <f t="shared" si="1"/>
        <v>136</v>
      </c>
      <c r="E49" s="45">
        <f t="shared" si="2"/>
        <v>203588</v>
      </c>
      <c r="F49" s="45">
        <f t="shared" si="3"/>
        <v>224000</v>
      </c>
      <c r="G49" s="43">
        <v>990</v>
      </c>
      <c r="H49" s="43">
        <v>1054</v>
      </c>
      <c r="I49" s="46">
        <f t="shared" si="0"/>
        <v>64</v>
      </c>
      <c r="J49" s="46">
        <f t="shared" si="9"/>
        <v>32</v>
      </c>
      <c r="K49" s="46">
        <f t="shared" si="5"/>
        <v>32</v>
      </c>
      <c r="L49" s="46">
        <f t="shared" si="6"/>
        <v>0</v>
      </c>
      <c r="M49" s="47">
        <f t="shared" si="7"/>
        <v>192000</v>
      </c>
      <c r="N49" s="48">
        <f t="shared" si="8"/>
        <v>416000</v>
      </c>
    </row>
    <row r="50" spans="1:14" ht="16.5" x14ac:dyDescent="0.25">
      <c r="A50" s="42">
        <v>214</v>
      </c>
      <c r="B50" s="43">
        <v>1959</v>
      </c>
      <c r="C50" s="43">
        <v>2040</v>
      </c>
      <c r="D50" s="44">
        <f t="shared" si="1"/>
        <v>81</v>
      </c>
      <c r="E50" s="45">
        <f t="shared" si="2"/>
        <v>120204</v>
      </c>
      <c r="F50" s="45">
        <f t="shared" si="3"/>
        <v>132000</v>
      </c>
      <c r="G50" s="43">
        <v>990</v>
      </c>
      <c r="H50" s="43">
        <v>1054</v>
      </c>
      <c r="I50" s="46">
        <f t="shared" si="0"/>
        <v>64</v>
      </c>
      <c r="J50" s="46">
        <f t="shared" si="9"/>
        <v>32</v>
      </c>
      <c r="K50" s="46">
        <f t="shared" si="5"/>
        <v>32</v>
      </c>
      <c r="L50" s="46">
        <f t="shared" si="6"/>
        <v>0</v>
      </c>
      <c r="M50" s="47">
        <f t="shared" si="7"/>
        <v>192000</v>
      </c>
      <c r="N50" s="48">
        <f t="shared" si="8"/>
        <v>324000</v>
      </c>
    </row>
    <row r="51" spans="1:14" ht="16.5" x14ac:dyDescent="0.25">
      <c r="A51" s="42">
        <v>216</v>
      </c>
      <c r="B51" s="43">
        <v>2381</v>
      </c>
      <c r="C51" s="43">
        <v>2483</v>
      </c>
      <c r="D51" s="44">
        <f t="shared" si="1"/>
        <v>102</v>
      </c>
      <c r="E51" s="45">
        <f t="shared" si="2"/>
        <v>151466</v>
      </c>
      <c r="F51" s="45">
        <f t="shared" si="3"/>
        <v>167000</v>
      </c>
      <c r="G51" s="43">
        <v>851</v>
      </c>
      <c r="H51" s="43">
        <v>886</v>
      </c>
      <c r="I51" s="46">
        <f t="shared" si="0"/>
        <v>35</v>
      </c>
      <c r="J51" s="46">
        <f t="shared" si="9"/>
        <v>17.5</v>
      </c>
      <c r="K51" s="46">
        <f t="shared" si="5"/>
        <v>17.5</v>
      </c>
      <c r="L51" s="46">
        <f t="shared" si="6"/>
        <v>0</v>
      </c>
      <c r="M51" s="47">
        <f t="shared" si="7"/>
        <v>105000</v>
      </c>
      <c r="N51" s="48">
        <f t="shared" si="8"/>
        <v>272000</v>
      </c>
    </row>
    <row r="52" spans="1:14" ht="16.5" x14ac:dyDescent="0.25">
      <c r="A52" s="42">
        <v>217</v>
      </c>
      <c r="B52" s="43">
        <v>1946</v>
      </c>
      <c r="C52" s="43">
        <v>2076</v>
      </c>
      <c r="D52" s="44">
        <f t="shared" si="1"/>
        <v>130</v>
      </c>
      <c r="E52" s="45">
        <f t="shared" si="2"/>
        <v>194390</v>
      </c>
      <c r="F52" s="45">
        <f t="shared" si="3"/>
        <v>214000</v>
      </c>
      <c r="G52" s="43">
        <v>851</v>
      </c>
      <c r="H52" s="43">
        <v>886</v>
      </c>
      <c r="I52" s="46">
        <f t="shared" si="0"/>
        <v>35</v>
      </c>
      <c r="J52" s="46">
        <f t="shared" si="9"/>
        <v>17.5</v>
      </c>
      <c r="K52" s="46">
        <f t="shared" si="5"/>
        <v>17.5</v>
      </c>
      <c r="L52" s="46">
        <f t="shared" si="6"/>
        <v>0</v>
      </c>
      <c r="M52" s="47">
        <f t="shared" si="7"/>
        <v>105000</v>
      </c>
      <c r="N52" s="48">
        <f t="shared" si="8"/>
        <v>319000</v>
      </c>
    </row>
    <row r="53" spans="1:14" ht="16.5" x14ac:dyDescent="0.25">
      <c r="A53" s="42">
        <v>218</v>
      </c>
      <c r="B53" s="43">
        <v>1933</v>
      </c>
      <c r="C53" s="43">
        <v>2072</v>
      </c>
      <c r="D53" s="44">
        <f t="shared" si="1"/>
        <v>139</v>
      </c>
      <c r="E53" s="45">
        <f t="shared" si="2"/>
        <v>208187</v>
      </c>
      <c r="F53" s="45">
        <f t="shared" si="3"/>
        <v>229000</v>
      </c>
      <c r="G53" s="43">
        <v>875</v>
      </c>
      <c r="H53" s="43">
        <v>933</v>
      </c>
      <c r="I53" s="46">
        <f t="shared" si="0"/>
        <v>58</v>
      </c>
      <c r="J53" s="46">
        <f t="shared" si="9"/>
        <v>29</v>
      </c>
      <c r="K53" s="46">
        <f t="shared" si="5"/>
        <v>29</v>
      </c>
      <c r="L53" s="46">
        <f t="shared" si="6"/>
        <v>0</v>
      </c>
      <c r="M53" s="47">
        <f t="shared" si="7"/>
        <v>174000</v>
      </c>
      <c r="N53" s="48">
        <f t="shared" si="8"/>
        <v>403000</v>
      </c>
    </row>
    <row r="54" spans="1:14" ht="16.5" x14ac:dyDescent="0.25">
      <c r="A54" s="42">
        <v>219</v>
      </c>
      <c r="B54" s="43">
        <v>2098</v>
      </c>
      <c r="C54" s="43">
        <v>2270</v>
      </c>
      <c r="D54" s="44">
        <f t="shared" si="1"/>
        <v>172</v>
      </c>
      <c r="E54" s="45">
        <f t="shared" si="2"/>
        <v>258776</v>
      </c>
      <c r="F54" s="45">
        <f t="shared" si="3"/>
        <v>285000</v>
      </c>
      <c r="G54" s="43">
        <v>875</v>
      </c>
      <c r="H54" s="43">
        <v>933</v>
      </c>
      <c r="I54" s="46">
        <f t="shared" si="0"/>
        <v>58</v>
      </c>
      <c r="J54" s="46">
        <f t="shared" si="9"/>
        <v>29</v>
      </c>
      <c r="K54" s="46">
        <f t="shared" si="5"/>
        <v>29</v>
      </c>
      <c r="L54" s="46">
        <f t="shared" si="6"/>
        <v>0</v>
      </c>
      <c r="M54" s="47">
        <f t="shared" si="7"/>
        <v>174000</v>
      </c>
      <c r="N54" s="48">
        <f t="shared" si="8"/>
        <v>459000</v>
      </c>
    </row>
    <row r="55" spans="1:14" ht="16.5" x14ac:dyDescent="0.25">
      <c r="A55" s="42">
        <v>221</v>
      </c>
      <c r="B55" s="43">
        <v>2376</v>
      </c>
      <c r="C55" s="43">
        <v>2491</v>
      </c>
      <c r="D55" s="44">
        <f t="shared" si="1"/>
        <v>115</v>
      </c>
      <c r="E55" s="45">
        <f t="shared" si="2"/>
        <v>171395</v>
      </c>
      <c r="F55" s="45">
        <f t="shared" si="3"/>
        <v>189000</v>
      </c>
      <c r="G55" s="43">
        <v>947</v>
      </c>
      <c r="H55" s="43">
        <v>991</v>
      </c>
      <c r="I55" s="46">
        <f t="shared" si="0"/>
        <v>44</v>
      </c>
      <c r="J55" s="46">
        <f t="shared" si="9"/>
        <v>22</v>
      </c>
      <c r="K55" s="46">
        <f t="shared" si="5"/>
        <v>22</v>
      </c>
      <c r="L55" s="46">
        <f t="shared" si="6"/>
        <v>0</v>
      </c>
      <c r="M55" s="47">
        <f t="shared" si="7"/>
        <v>132000</v>
      </c>
      <c r="N55" s="48">
        <f t="shared" si="8"/>
        <v>321000</v>
      </c>
    </row>
    <row r="56" spans="1:14" ht="16.5" x14ac:dyDescent="0.25">
      <c r="A56" s="42">
        <v>222</v>
      </c>
      <c r="B56" s="43">
        <v>2360</v>
      </c>
      <c r="C56" s="43">
        <v>2524</v>
      </c>
      <c r="D56" s="44">
        <f t="shared" si="1"/>
        <v>164</v>
      </c>
      <c r="E56" s="45">
        <f t="shared" si="2"/>
        <v>246512</v>
      </c>
      <c r="F56" s="45">
        <f t="shared" si="3"/>
        <v>271000</v>
      </c>
      <c r="G56" s="43">
        <v>947</v>
      </c>
      <c r="H56" s="43">
        <v>991</v>
      </c>
      <c r="I56" s="46">
        <f t="shared" si="0"/>
        <v>44</v>
      </c>
      <c r="J56" s="46">
        <f t="shared" si="9"/>
        <v>22</v>
      </c>
      <c r="K56" s="46">
        <f t="shared" si="5"/>
        <v>22</v>
      </c>
      <c r="L56" s="46">
        <f t="shared" si="6"/>
        <v>0</v>
      </c>
      <c r="M56" s="47">
        <f t="shared" si="7"/>
        <v>132000</v>
      </c>
      <c r="N56" s="48">
        <f t="shared" si="8"/>
        <v>403000</v>
      </c>
    </row>
    <row r="57" spans="1:14" ht="16.5" x14ac:dyDescent="0.25">
      <c r="A57" s="42">
        <v>223</v>
      </c>
      <c r="B57" s="43">
        <v>2890</v>
      </c>
      <c r="C57" s="43">
        <v>3057</v>
      </c>
      <c r="D57" s="44">
        <f t="shared" si="1"/>
        <v>167</v>
      </c>
      <c r="E57" s="45">
        <f t="shared" si="2"/>
        <v>251111</v>
      </c>
      <c r="F57" s="45">
        <f t="shared" si="3"/>
        <v>276000</v>
      </c>
      <c r="G57" s="43">
        <v>848</v>
      </c>
      <c r="H57" s="43">
        <v>968</v>
      </c>
      <c r="I57" s="46">
        <f t="shared" si="0"/>
        <v>120</v>
      </c>
      <c r="J57" s="46">
        <f t="shared" si="9"/>
        <v>60</v>
      </c>
      <c r="K57" s="46">
        <f t="shared" si="5"/>
        <v>32</v>
      </c>
      <c r="L57" s="46">
        <f t="shared" si="6"/>
        <v>28</v>
      </c>
      <c r="M57" s="47">
        <f t="shared" si="7"/>
        <v>556000</v>
      </c>
      <c r="N57" s="48">
        <f t="shared" si="8"/>
        <v>832000</v>
      </c>
    </row>
    <row r="58" spans="1:14" ht="16.5" x14ac:dyDescent="0.25">
      <c r="A58" s="42">
        <v>224</v>
      </c>
      <c r="B58" s="43">
        <v>2688</v>
      </c>
      <c r="C58" s="43">
        <v>2824</v>
      </c>
      <c r="D58" s="44">
        <f t="shared" si="1"/>
        <v>136</v>
      </c>
      <c r="E58" s="45">
        <f t="shared" si="2"/>
        <v>203588</v>
      </c>
      <c r="F58" s="45">
        <f t="shared" si="3"/>
        <v>224000</v>
      </c>
      <c r="G58" s="43">
        <v>848</v>
      </c>
      <c r="H58" s="43">
        <v>968</v>
      </c>
      <c r="I58" s="46">
        <f t="shared" si="0"/>
        <v>120</v>
      </c>
      <c r="J58" s="46">
        <f t="shared" si="9"/>
        <v>60</v>
      </c>
      <c r="K58" s="46">
        <f t="shared" si="5"/>
        <v>32</v>
      </c>
      <c r="L58" s="46">
        <f t="shared" si="6"/>
        <v>28</v>
      </c>
      <c r="M58" s="47">
        <f t="shared" si="7"/>
        <v>556000</v>
      </c>
      <c r="N58" s="48">
        <f t="shared" si="8"/>
        <v>780000</v>
      </c>
    </row>
    <row r="59" spans="1:14" ht="16.5" x14ac:dyDescent="0.25">
      <c r="A59" s="42">
        <v>226</v>
      </c>
      <c r="B59" s="43">
        <v>1702</v>
      </c>
      <c r="C59" s="43">
        <v>1788</v>
      </c>
      <c r="D59" s="44">
        <f t="shared" si="1"/>
        <v>86</v>
      </c>
      <c r="E59" s="45">
        <f t="shared" si="2"/>
        <v>127624</v>
      </c>
      <c r="F59" s="45">
        <f t="shared" si="3"/>
        <v>140000</v>
      </c>
      <c r="G59" s="43">
        <v>793</v>
      </c>
      <c r="H59" s="43">
        <v>834</v>
      </c>
      <c r="I59" s="46">
        <f t="shared" si="0"/>
        <v>41</v>
      </c>
      <c r="J59" s="46">
        <f t="shared" si="9"/>
        <v>20.5</v>
      </c>
      <c r="K59" s="46">
        <f t="shared" si="5"/>
        <v>20.5</v>
      </c>
      <c r="L59" s="46">
        <f t="shared" si="6"/>
        <v>0</v>
      </c>
      <c r="M59" s="47">
        <f t="shared" si="7"/>
        <v>123000</v>
      </c>
      <c r="N59" s="48">
        <f t="shared" si="8"/>
        <v>263000</v>
      </c>
    </row>
    <row r="60" spans="1:14" ht="16.5" x14ac:dyDescent="0.25">
      <c r="A60" s="42">
        <v>227</v>
      </c>
      <c r="B60" s="43">
        <v>2658</v>
      </c>
      <c r="C60" s="43">
        <v>2803</v>
      </c>
      <c r="D60" s="44">
        <f t="shared" si="1"/>
        <v>145</v>
      </c>
      <c r="E60" s="45">
        <f t="shared" si="2"/>
        <v>217385</v>
      </c>
      <c r="F60" s="45">
        <f t="shared" si="3"/>
        <v>239000</v>
      </c>
      <c r="G60" s="43">
        <v>793</v>
      </c>
      <c r="H60" s="43">
        <v>834</v>
      </c>
      <c r="I60" s="46">
        <f t="shared" si="0"/>
        <v>41</v>
      </c>
      <c r="J60" s="46">
        <f t="shared" si="9"/>
        <v>20.5</v>
      </c>
      <c r="K60" s="46">
        <f t="shared" si="5"/>
        <v>20.5</v>
      </c>
      <c r="L60" s="46">
        <f t="shared" si="6"/>
        <v>0</v>
      </c>
      <c r="M60" s="47">
        <f t="shared" si="7"/>
        <v>123000</v>
      </c>
      <c r="N60" s="48">
        <f t="shared" si="8"/>
        <v>362000</v>
      </c>
    </row>
    <row r="61" spans="1:14" ht="16.5" x14ac:dyDescent="0.25">
      <c r="A61" s="42">
        <v>301</v>
      </c>
      <c r="B61" s="43">
        <v>2071</v>
      </c>
      <c r="C61" s="43">
        <v>2199</v>
      </c>
      <c r="D61" s="44">
        <f t="shared" si="1"/>
        <v>128</v>
      </c>
      <c r="E61" s="45">
        <f t="shared" si="2"/>
        <v>191324</v>
      </c>
      <c r="F61" s="45">
        <f t="shared" si="3"/>
        <v>210000</v>
      </c>
      <c r="G61" s="43">
        <v>627</v>
      </c>
      <c r="H61" s="43">
        <v>674</v>
      </c>
      <c r="I61" s="46">
        <f t="shared" si="0"/>
        <v>47</v>
      </c>
      <c r="J61" s="46">
        <f t="shared" si="9"/>
        <v>23.5</v>
      </c>
      <c r="K61" s="46">
        <f t="shared" si="5"/>
        <v>23.5</v>
      </c>
      <c r="L61" s="46">
        <f t="shared" si="6"/>
        <v>0</v>
      </c>
      <c r="M61" s="47">
        <f t="shared" si="7"/>
        <v>141000</v>
      </c>
      <c r="N61" s="48">
        <f t="shared" si="8"/>
        <v>351000</v>
      </c>
    </row>
    <row r="62" spans="1:14" ht="16.5" x14ac:dyDescent="0.25">
      <c r="A62" s="42">
        <v>302</v>
      </c>
      <c r="B62" s="43">
        <v>2231</v>
      </c>
      <c r="C62" s="43">
        <v>2367</v>
      </c>
      <c r="D62" s="44">
        <f t="shared" si="1"/>
        <v>136</v>
      </c>
      <c r="E62" s="45">
        <f t="shared" si="2"/>
        <v>203588</v>
      </c>
      <c r="F62" s="45">
        <f t="shared" si="3"/>
        <v>224000</v>
      </c>
      <c r="G62" s="43">
        <v>627</v>
      </c>
      <c r="H62" s="43">
        <v>674</v>
      </c>
      <c r="I62" s="46">
        <f t="shared" si="0"/>
        <v>47</v>
      </c>
      <c r="J62" s="46">
        <f t="shared" si="9"/>
        <v>23.5</v>
      </c>
      <c r="K62" s="46">
        <f t="shared" si="5"/>
        <v>23.5</v>
      </c>
      <c r="L62" s="46">
        <f t="shared" si="6"/>
        <v>0</v>
      </c>
      <c r="M62" s="47">
        <f t="shared" si="7"/>
        <v>141000</v>
      </c>
      <c r="N62" s="48">
        <f t="shared" si="8"/>
        <v>365000</v>
      </c>
    </row>
    <row r="63" spans="1:14" ht="16.5" x14ac:dyDescent="0.25">
      <c r="A63" s="42">
        <v>303</v>
      </c>
      <c r="B63" s="43">
        <v>1253</v>
      </c>
      <c r="C63" s="43">
        <v>1361</v>
      </c>
      <c r="D63" s="44">
        <f t="shared" si="1"/>
        <v>108</v>
      </c>
      <c r="E63" s="45">
        <f t="shared" si="2"/>
        <v>160664</v>
      </c>
      <c r="F63" s="45">
        <f t="shared" si="3"/>
        <v>177000</v>
      </c>
      <c r="G63" s="43">
        <v>682</v>
      </c>
      <c r="H63" s="43">
        <v>732</v>
      </c>
      <c r="I63" s="46">
        <f t="shared" si="0"/>
        <v>50</v>
      </c>
      <c r="J63" s="46">
        <f t="shared" si="9"/>
        <v>25</v>
      </c>
      <c r="K63" s="46">
        <f t="shared" si="5"/>
        <v>25</v>
      </c>
      <c r="L63" s="46">
        <f t="shared" si="6"/>
        <v>0</v>
      </c>
      <c r="M63" s="47">
        <f t="shared" si="7"/>
        <v>150000</v>
      </c>
      <c r="N63" s="48">
        <f t="shared" si="8"/>
        <v>327000</v>
      </c>
    </row>
    <row r="64" spans="1:14" ht="16.5" x14ac:dyDescent="0.25">
      <c r="A64" s="42">
        <v>304</v>
      </c>
      <c r="B64" s="43">
        <v>1500</v>
      </c>
      <c r="C64" s="43">
        <v>1665</v>
      </c>
      <c r="D64" s="44">
        <f t="shared" si="1"/>
        <v>165</v>
      </c>
      <c r="E64" s="45">
        <f t="shared" si="2"/>
        <v>248045</v>
      </c>
      <c r="F64" s="45">
        <f t="shared" si="3"/>
        <v>273000</v>
      </c>
      <c r="G64" s="43">
        <v>682</v>
      </c>
      <c r="H64" s="43">
        <v>732</v>
      </c>
      <c r="I64" s="46">
        <f t="shared" si="0"/>
        <v>50</v>
      </c>
      <c r="J64" s="46">
        <f t="shared" si="9"/>
        <v>25</v>
      </c>
      <c r="K64" s="46">
        <f t="shared" si="5"/>
        <v>25</v>
      </c>
      <c r="L64" s="46">
        <f t="shared" si="6"/>
        <v>0</v>
      </c>
      <c r="M64" s="47">
        <f t="shared" si="7"/>
        <v>150000</v>
      </c>
      <c r="N64" s="48">
        <f t="shared" si="8"/>
        <v>423000</v>
      </c>
    </row>
    <row r="65" spans="1:14" ht="16.5" x14ac:dyDescent="0.25">
      <c r="A65" s="42">
        <v>305</v>
      </c>
      <c r="B65" s="43">
        <v>2707</v>
      </c>
      <c r="C65" s="43">
        <v>2859</v>
      </c>
      <c r="D65" s="44">
        <f t="shared" si="1"/>
        <v>152</v>
      </c>
      <c r="E65" s="45">
        <f t="shared" si="2"/>
        <v>228116</v>
      </c>
      <c r="F65" s="45">
        <f t="shared" si="3"/>
        <v>251000</v>
      </c>
      <c r="G65" s="43">
        <v>1086</v>
      </c>
      <c r="H65" s="43">
        <v>1145</v>
      </c>
      <c r="I65" s="46">
        <f t="shared" si="0"/>
        <v>59</v>
      </c>
      <c r="J65" s="46">
        <f t="shared" si="9"/>
        <v>29.5</v>
      </c>
      <c r="K65" s="46">
        <f t="shared" si="5"/>
        <v>29.5</v>
      </c>
      <c r="L65" s="46">
        <f t="shared" si="6"/>
        <v>0</v>
      </c>
      <c r="M65" s="47">
        <f t="shared" si="7"/>
        <v>177000</v>
      </c>
      <c r="N65" s="48">
        <f t="shared" si="8"/>
        <v>428000</v>
      </c>
    </row>
    <row r="66" spans="1:14" ht="16.5" x14ac:dyDescent="0.25">
      <c r="A66" s="42">
        <v>306</v>
      </c>
      <c r="B66" s="43">
        <v>1839</v>
      </c>
      <c r="C66" s="43">
        <v>1968</v>
      </c>
      <c r="D66" s="44">
        <f t="shared" si="1"/>
        <v>129</v>
      </c>
      <c r="E66" s="45">
        <f t="shared" si="2"/>
        <v>192857</v>
      </c>
      <c r="F66" s="45">
        <f t="shared" si="3"/>
        <v>212000</v>
      </c>
      <c r="G66" s="43">
        <v>1086</v>
      </c>
      <c r="H66" s="43">
        <v>1145</v>
      </c>
      <c r="I66" s="46">
        <f t="shared" si="0"/>
        <v>59</v>
      </c>
      <c r="J66" s="46">
        <f t="shared" si="9"/>
        <v>29.5</v>
      </c>
      <c r="K66" s="46">
        <f t="shared" si="5"/>
        <v>29.5</v>
      </c>
      <c r="L66" s="46">
        <f t="shared" si="6"/>
        <v>0</v>
      </c>
      <c r="M66" s="47">
        <f t="shared" si="7"/>
        <v>177000</v>
      </c>
      <c r="N66" s="48">
        <f t="shared" si="8"/>
        <v>389000</v>
      </c>
    </row>
    <row r="67" spans="1:14" ht="16.5" x14ac:dyDescent="0.25">
      <c r="A67" s="42">
        <v>307</v>
      </c>
      <c r="B67" s="43">
        <v>2637</v>
      </c>
      <c r="C67" s="43">
        <v>2751</v>
      </c>
      <c r="D67" s="44">
        <f t="shared" si="1"/>
        <v>114</v>
      </c>
      <c r="E67" s="45">
        <f t="shared" si="2"/>
        <v>169862</v>
      </c>
      <c r="F67" s="45">
        <f t="shared" si="3"/>
        <v>187000</v>
      </c>
      <c r="G67" s="43">
        <v>930</v>
      </c>
      <c r="H67" s="43">
        <v>976</v>
      </c>
      <c r="I67" s="46">
        <f t="shared" si="0"/>
        <v>46</v>
      </c>
      <c r="J67" s="46">
        <f t="shared" si="9"/>
        <v>23</v>
      </c>
      <c r="K67" s="46">
        <f t="shared" si="5"/>
        <v>23</v>
      </c>
      <c r="L67" s="46">
        <f t="shared" si="6"/>
        <v>0</v>
      </c>
      <c r="M67" s="47">
        <f t="shared" si="7"/>
        <v>138000</v>
      </c>
      <c r="N67" s="48">
        <f t="shared" si="8"/>
        <v>325000</v>
      </c>
    </row>
    <row r="68" spans="1:14" ht="16.5" x14ac:dyDescent="0.25">
      <c r="A68" s="42">
        <v>308</v>
      </c>
      <c r="B68" s="43">
        <v>2080</v>
      </c>
      <c r="C68" s="43">
        <v>2180</v>
      </c>
      <c r="D68" s="44">
        <f t="shared" si="1"/>
        <v>100</v>
      </c>
      <c r="E68" s="45">
        <f t="shared" si="2"/>
        <v>148400</v>
      </c>
      <c r="F68" s="45">
        <f t="shared" si="3"/>
        <v>163000</v>
      </c>
      <c r="G68" s="43">
        <v>930</v>
      </c>
      <c r="H68" s="43">
        <v>976</v>
      </c>
      <c r="I68" s="46">
        <f t="shared" si="0"/>
        <v>46</v>
      </c>
      <c r="J68" s="46">
        <f t="shared" si="9"/>
        <v>23</v>
      </c>
      <c r="K68" s="46">
        <f t="shared" si="5"/>
        <v>23</v>
      </c>
      <c r="L68" s="46">
        <f t="shared" si="6"/>
        <v>0</v>
      </c>
      <c r="M68" s="47">
        <f t="shared" si="7"/>
        <v>138000</v>
      </c>
      <c r="N68" s="48">
        <f t="shared" si="8"/>
        <v>301000</v>
      </c>
    </row>
    <row r="69" spans="1:14" ht="16.5" x14ac:dyDescent="0.25">
      <c r="A69" s="42">
        <v>309</v>
      </c>
      <c r="B69" s="43">
        <v>2043</v>
      </c>
      <c r="C69" s="43">
        <v>2142</v>
      </c>
      <c r="D69" s="44">
        <f t="shared" si="1"/>
        <v>99</v>
      </c>
      <c r="E69" s="45">
        <f t="shared" si="2"/>
        <v>146916</v>
      </c>
      <c r="F69" s="45">
        <f t="shared" si="3"/>
        <v>162000</v>
      </c>
      <c r="G69" s="43">
        <v>956</v>
      </c>
      <c r="H69" s="43">
        <v>1020</v>
      </c>
      <c r="I69" s="46">
        <f t="shared" si="0"/>
        <v>64</v>
      </c>
      <c r="J69" s="46">
        <f t="shared" si="9"/>
        <v>32</v>
      </c>
      <c r="K69" s="46">
        <f t="shared" si="5"/>
        <v>32</v>
      </c>
      <c r="L69" s="46">
        <f t="shared" si="6"/>
        <v>0</v>
      </c>
      <c r="M69" s="47">
        <f t="shared" si="7"/>
        <v>192000</v>
      </c>
      <c r="N69" s="48">
        <f t="shared" si="8"/>
        <v>354000</v>
      </c>
    </row>
    <row r="70" spans="1:14" ht="16.5" x14ac:dyDescent="0.25">
      <c r="A70" s="42">
        <v>310</v>
      </c>
      <c r="B70" s="43">
        <v>2143</v>
      </c>
      <c r="C70" s="43">
        <v>2252</v>
      </c>
      <c r="D70" s="44">
        <f t="shared" si="1"/>
        <v>109</v>
      </c>
      <c r="E70" s="45">
        <f t="shared" si="2"/>
        <v>162197</v>
      </c>
      <c r="F70" s="45">
        <f t="shared" si="3"/>
        <v>178000</v>
      </c>
      <c r="G70" s="43">
        <v>956</v>
      </c>
      <c r="H70" s="43">
        <v>1020</v>
      </c>
      <c r="I70" s="46">
        <f t="shared" si="0"/>
        <v>64</v>
      </c>
      <c r="J70" s="46">
        <f t="shared" si="9"/>
        <v>32</v>
      </c>
      <c r="K70" s="46">
        <f t="shared" si="5"/>
        <v>32</v>
      </c>
      <c r="L70" s="46">
        <f t="shared" si="6"/>
        <v>0</v>
      </c>
      <c r="M70" s="47">
        <f t="shared" si="7"/>
        <v>192000</v>
      </c>
      <c r="N70" s="48">
        <f t="shared" si="8"/>
        <v>370000</v>
      </c>
    </row>
    <row r="71" spans="1:14" ht="16.5" x14ac:dyDescent="0.25">
      <c r="A71" s="42">
        <v>311</v>
      </c>
      <c r="B71" s="43">
        <v>2531</v>
      </c>
      <c r="C71" s="43">
        <v>2706</v>
      </c>
      <c r="D71" s="44">
        <f t="shared" si="1"/>
        <v>175</v>
      </c>
      <c r="E71" s="45">
        <f t="shared" si="2"/>
        <v>263375</v>
      </c>
      <c r="F71" s="45">
        <f t="shared" si="3"/>
        <v>290000</v>
      </c>
      <c r="G71" s="43">
        <v>1057</v>
      </c>
      <c r="H71" s="43">
        <v>1111</v>
      </c>
      <c r="I71" s="46">
        <f t="shared" si="0"/>
        <v>54</v>
      </c>
      <c r="J71" s="46">
        <f t="shared" si="9"/>
        <v>27</v>
      </c>
      <c r="K71" s="46">
        <f t="shared" si="5"/>
        <v>27</v>
      </c>
      <c r="L71" s="46">
        <f t="shared" si="6"/>
        <v>0</v>
      </c>
      <c r="M71" s="47">
        <f t="shared" si="7"/>
        <v>162000</v>
      </c>
      <c r="N71" s="48">
        <f t="shared" si="8"/>
        <v>452000</v>
      </c>
    </row>
    <row r="72" spans="1:14" ht="16.5" x14ac:dyDescent="0.25">
      <c r="A72" s="42">
        <v>312</v>
      </c>
      <c r="B72" s="43">
        <v>2471</v>
      </c>
      <c r="C72" s="43">
        <v>2661</v>
      </c>
      <c r="D72" s="44">
        <f t="shared" si="1"/>
        <v>190</v>
      </c>
      <c r="E72" s="45">
        <f t="shared" si="2"/>
        <v>286370</v>
      </c>
      <c r="F72" s="45">
        <f t="shared" si="3"/>
        <v>315000</v>
      </c>
      <c r="G72" s="43">
        <v>1057</v>
      </c>
      <c r="H72" s="43">
        <v>1111</v>
      </c>
      <c r="I72" s="46">
        <f t="shared" si="0"/>
        <v>54</v>
      </c>
      <c r="J72" s="46">
        <f t="shared" si="9"/>
        <v>27</v>
      </c>
      <c r="K72" s="46">
        <f t="shared" si="5"/>
        <v>27</v>
      </c>
      <c r="L72" s="46">
        <f t="shared" si="6"/>
        <v>0</v>
      </c>
      <c r="M72" s="47">
        <f t="shared" si="7"/>
        <v>162000</v>
      </c>
      <c r="N72" s="48">
        <f t="shared" si="8"/>
        <v>477000</v>
      </c>
    </row>
    <row r="73" spans="1:14" ht="16.5" x14ac:dyDescent="0.25">
      <c r="A73" s="42">
        <v>313</v>
      </c>
      <c r="B73" s="43">
        <v>1637</v>
      </c>
      <c r="C73" s="43">
        <v>1732</v>
      </c>
      <c r="D73" s="44">
        <f t="shared" si="1"/>
        <v>95</v>
      </c>
      <c r="E73" s="45">
        <f t="shared" si="2"/>
        <v>140980</v>
      </c>
      <c r="F73" s="45">
        <f t="shared" si="3"/>
        <v>155000</v>
      </c>
      <c r="G73" s="43">
        <v>867</v>
      </c>
      <c r="H73" s="43">
        <v>904</v>
      </c>
      <c r="I73" s="46">
        <f t="shared" si="0"/>
        <v>37</v>
      </c>
      <c r="J73" s="46">
        <f t="shared" si="9"/>
        <v>18.5</v>
      </c>
      <c r="K73" s="46">
        <f t="shared" si="5"/>
        <v>18.5</v>
      </c>
      <c r="L73" s="46">
        <f t="shared" si="6"/>
        <v>0</v>
      </c>
      <c r="M73" s="47">
        <f t="shared" si="7"/>
        <v>111000</v>
      </c>
      <c r="N73" s="48">
        <f t="shared" si="8"/>
        <v>266000</v>
      </c>
    </row>
    <row r="74" spans="1:14" ht="16.5" x14ac:dyDescent="0.25">
      <c r="A74" s="42">
        <v>314</v>
      </c>
      <c r="B74" s="43">
        <v>1542</v>
      </c>
      <c r="C74" s="43">
        <v>1632</v>
      </c>
      <c r="D74" s="44">
        <f t="shared" si="1"/>
        <v>90</v>
      </c>
      <c r="E74" s="45">
        <f t="shared" si="2"/>
        <v>133560</v>
      </c>
      <c r="F74" s="45">
        <f t="shared" si="3"/>
        <v>147000</v>
      </c>
      <c r="G74" s="43">
        <v>867</v>
      </c>
      <c r="H74" s="43">
        <v>904</v>
      </c>
      <c r="I74" s="46">
        <f t="shared" si="0"/>
        <v>37</v>
      </c>
      <c r="J74" s="46">
        <f t="shared" si="9"/>
        <v>18.5</v>
      </c>
      <c r="K74" s="46">
        <f t="shared" si="5"/>
        <v>18.5</v>
      </c>
      <c r="L74" s="46">
        <f t="shared" si="6"/>
        <v>0</v>
      </c>
      <c r="M74" s="47">
        <f t="shared" si="7"/>
        <v>111000</v>
      </c>
      <c r="N74" s="48">
        <f t="shared" si="8"/>
        <v>258000</v>
      </c>
    </row>
    <row r="75" spans="1:14" ht="16.5" x14ac:dyDescent="0.25">
      <c r="A75" s="42">
        <v>316</v>
      </c>
      <c r="B75" s="43">
        <v>1544</v>
      </c>
      <c r="C75" s="43">
        <v>1648</v>
      </c>
      <c r="D75" s="44">
        <f t="shared" si="1"/>
        <v>104</v>
      </c>
      <c r="E75" s="45">
        <f t="shared" si="2"/>
        <v>154532</v>
      </c>
      <c r="F75" s="45">
        <f t="shared" si="3"/>
        <v>170000</v>
      </c>
      <c r="G75" s="43">
        <v>926</v>
      </c>
      <c r="H75" s="43">
        <v>982</v>
      </c>
      <c r="I75" s="46">
        <f t="shared" si="0"/>
        <v>56</v>
      </c>
      <c r="J75" s="46">
        <f t="shared" si="9"/>
        <v>28</v>
      </c>
      <c r="K75" s="46">
        <f t="shared" si="5"/>
        <v>28</v>
      </c>
      <c r="L75" s="46">
        <f t="shared" si="6"/>
        <v>0</v>
      </c>
      <c r="M75" s="47">
        <f t="shared" si="7"/>
        <v>168000</v>
      </c>
      <c r="N75" s="48">
        <f t="shared" si="8"/>
        <v>338000</v>
      </c>
    </row>
    <row r="76" spans="1:14" ht="16.5" x14ac:dyDescent="0.25">
      <c r="A76" s="42">
        <v>317</v>
      </c>
      <c r="B76" s="43">
        <v>2356</v>
      </c>
      <c r="C76" s="43">
        <v>2491</v>
      </c>
      <c r="D76" s="44">
        <f t="shared" si="1"/>
        <v>135</v>
      </c>
      <c r="E76" s="45">
        <f t="shared" si="2"/>
        <v>202055</v>
      </c>
      <c r="F76" s="45">
        <f t="shared" si="3"/>
        <v>222000</v>
      </c>
      <c r="G76" s="43">
        <v>926</v>
      </c>
      <c r="H76" s="43">
        <v>982</v>
      </c>
      <c r="I76" s="46">
        <f t="shared" si="0"/>
        <v>56</v>
      </c>
      <c r="J76" s="46">
        <f t="shared" si="9"/>
        <v>28</v>
      </c>
      <c r="K76" s="46">
        <f t="shared" si="5"/>
        <v>28</v>
      </c>
      <c r="L76" s="46">
        <f t="shared" si="6"/>
        <v>0</v>
      </c>
      <c r="M76" s="47">
        <f t="shared" si="7"/>
        <v>168000</v>
      </c>
      <c r="N76" s="48">
        <f t="shared" si="8"/>
        <v>390000</v>
      </c>
    </row>
    <row r="77" spans="1:14" ht="16.5" x14ac:dyDescent="0.25">
      <c r="A77" s="42">
        <v>318</v>
      </c>
      <c r="B77" s="43">
        <v>1659</v>
      </c>
      <c r="C77" s="43">
        <v>1710</v>
      </c>
      <c r="D77" s="44">
        <f t="shared" si="1"/>
        <v>51</v>
      </c>
      <c r="E77" s="45">
        <f t="shared" si="2"/>
        <v>75684</v>
      </c>
      <c r="F77" s="45">
        <f t="shared" si="3"/>
        <v>83000</v>
      </c>
      <c r="G77" s="43">
        <v>809</v>
      </c>
      <c r="H77" s="43">
        <v>862</v>
      </c>
      <c r="I77" s="46">
        <f t="shared" si="0"/>
        <v>53</v>
      </c>
      <c r="J77" s="46">
        <f t="shared" si="9"/>
        <v>26.5</v>
      </c>
      <c r="K77" s="46">
        <f t="shared" si="5"/>
        <v>26.5</v>
      </c>
      <c r="L77" s="46">
        <f t="shared" si="6"/>
        <v>0</v>
      </c>
      <c r="M77" s="47">
        <f t="shared" si="7"/>
        <v>159000</v>
      </c>
      <c r="N77" s="48">
        <f t="shared" si="8"/>
        <v>242000</v>
      </c>
    </row>
    <row r="78" spans="1:14" ht="16.5" x14ac:dyDescent="0.25">
      <c r="A78" s="42">
        <v>319</v>
      </c>
      <c r="B78" s="43">
        <v>2025</v>
      </c>
      <c r="C78" s="50">
        <v>2191</v>
      </c>
      <c r="D78" s="44">
        <f t="shared" si="1"/>
        <v>166</v>
      </c>
      <c r="E78" s="45">
        <f t="shared" si="2"/>
        <v>249578</v>
      </c>
      <c r="F78" s="45">
        <f t="shared" si="3"/>
        <v>275000</v>
      </c>
      <c r="G78" s="43">
        <v>809</v>
      </c>
      <c r="H78" s="43">
        <v>862</v>
      </c>
      <c r="I78" s="46">
        <f t="shared" si="0"/>
        <v>53</v>
      </c>
      <c r="J78" s="46">
        <f t="shared" si="9"/>
        <v>26.5</v>
      </c>
      <c r="K78" s="46">
        <f t="shared" si="5"/>
        <v>26.5</v>
      </c>
      <c r="L78" s="46">
        <f t="shared" si="6"/>
        <v>0</v>
      </c>
      <c r="M78" s="47">
        <f t="shared" si="7"/>
        <v>159000</v>
      </c>
      <c r="N78" s="48">
        <f t="shared" si="8"/>
        <v>434000</v>
      </c>
    </row>
    <row r="79" spans="1:14" ht="16.5" x14ac:dyDescent="0.25">
      <c r="A79" s="42">
        <v>321</v>
      </c>
      <c r="B79" s="43">
        <v>2085</v>
      </c>
      <c r="C79" s="43">
        <v>2216</v>
      </c>
      <c r="D79" s="44">
        <f t="shared" si="1"/>
        <v>131</v>
      </c>
      <c r="E79" s="45">
        <f t="shared" si="2"/>
        <v>195923</v>
      </c>
      <c r="F79" s="45">
        <f t="shared" si="3"/>
        <v>216000</v>
      </c>
      <c r="G79" s="43">
        <v>760</v>
      </c>
      <c r="H79" s="43">
        <v>787</v>
      </c>
      <c r="I79" s="46">
        <f t="shared" si="0"/>
        <v>27</v>
      </c>
      <c r="J79" s="46">
        <f t="shared" si="9"/>
        <v>13.5</v>
      </c>
      <c r="K79" s="46">
        <f t="shared" si="5"/>
        <v>13.5</v>
      </c>
      <c r="L79" s="46">
        <f t="shared" si="6"/>
        <v>0</v>
      </c>
      <c r="M79" s="47">
        <f t="shared" si="7"/>
        <v>81000</v>
      </c>
      <c r="N79" s="48">
        <f t="shared" si="8"/>
        <v>297000</v>
      </c>
    </row>
    <row r="80" spans="1:14" ht="16.5" x14ac:dyDescent="0.25">
      <c r="A80" s="42">
        <v>322</v>
      </c>
      <c r="B80" s="43">
        <v>2261</v>
      </c>
      <c r="C80" s="43">
        <v>2412</v>
      </c>
      <c r="D80" s="44">
        <f t="shared" si="1"/>
        <v>151</v>
      </c>
      <c r="E80" s="45">
        <f t="shared" si="2"/>
        <v>226583</v>
      </c>
      <c r="F80" s="45">
        <f t="shared" si="3"/>
        <v>249000</v>
      </c>
      <c r="G80" s="43">
        <v>760</v>
      </c>
      <c r="H80" s="43">
        <v>787</v>
      </c>
      <c r="I80" s="46">
        <f t="shared" si="0"/>
        <v>27</v>
      </c>
      <c r="J80" s="46">
        <f t="shared" si="9"/>
        <v>13.5</v>
      </c>
      <c r="K80" s="46">
        <f t="shared" si="5"/>
        <v>13.5</v>
      </c>
      <c r="L80" s="46">
        <f t="shared" si="6"/>
        <v>0</v>
      </c>
      <c r="M80" s="47">
        <f t="shared" si="7"/>
        <v>81000</v>
      </c>
      <c r="N80" s="48">
        <f t="shared" si="8"/>
        <v>330000</v>
      </c>
    </row>
    <row r="81" spans="1:14" ht="16.5" x14ac:dyDescent="0.25">
      <c r="A81" s="42">
        <v>323</v>
      </c>
      <c r="B81" s="43">
        <v>2227</v>
      </c>
      <c r="C81" s="43">
        <v>2366</v>
      </c>
      <c r="D81" s="44">
        <f t="shared" ref="D81:D144" si="10">C81-B81</f>
        <v>139</v>
      </c>
      <c r="E81" s="45">
        <f t="shared" ref="E81:E144" si="11">IF($D81&gt;400,($D81-400)*2242+200*1786+100*(1533+1484),IF($D81&gt;300,($D81-300)*1786+100*1786+100*(1533+1484),IF($D81&gt;200,($D81-200)*1786+100*(1533+1484),IF($D81&gt;100,($D81-100)*1533+100*1484,$D81*1484))))</f>
        <v>208187</v>
      </c>
      <c r="F81" s="45">
        <f t="shared" ref="F81:F144" si="12">ROUND($E81*0.1+$E81,-3)</f>
        <v>229000</v>
      </c>
      <c r="G81" s="43">
        <v>854</v>
      </c>
      <c r="H81" s="43">
        <v>903</v>
      </c>
      <c r="I81" s="46">
        <f t="shared" si="0"/>
        <v>49</v>
      </c>
      <c r="J81" s="46">
        <f t="shared" si="9"/>
        <v>24.5</v>
      </c>
      <c r="K81" s="46">
        <f t="shared" si="5"/>
        <v>24.5</v>
      </c>
      <c r="L81" s="46">
        <f t="shared" si="6"/>
        <v>0</v>
      </c>
      <c r="M81" s="47">
        <f t="shared" ref="M81:M144" si="13">ROUND(IF($J81&lt;32,$K81*6000,($K81*6000+$L81*13000)),-3)</f>
        <v>147000</v>
      </c>
      <c r="N81" s="48">
        <f t="shared" ref="N81:N144" si="14">F81+M81</f>
        <v>376000</v>
      </c>
    </row>
    <row r="82" spans="1:14" ht="16.5" x14ac:dyDescent="0.25">
      <c r="A82" s="42">
        <v>324</v>
      </c>
      <c r="B82" s="43">
        <v>1717</v>
      </c>
      <c r="C82" s="43">
        <v>1805</v>
      </c>
      <c r="D82" s="44">
        <f t="shared" si="10"/>
        <v>88</v>
      </c>
      <c r="E82" s="45">
        <f t="shared" si="11"/>
        <v>130592</v>
      </c>
      <c r="F82" s="45">
        <f t="shared" si="12"/>
        <v>144000</v>
      </c>
      <c r="G82" s="43">
        <v>854</v>
      </c>
      <c r="H82" s="43">
        <v>903</v>
      </c>
      <c r="I82" s="46">
        <f t="shared" si="0"/>
        <v>49</v>
      </c>
      <c r="J82" s="46">
        <f t="shared" si="9"/>
        <v>24.5</v>
      </c>
      <c r="K82" s="46">
        <f t="shared" si="5"/>
        <v>24.5</v>
      </c>
      <c r="L82" s="46">
        <f t="shared" si="6"/>
        <v>0</v>
      </c>
      <c r="M82" s="47">
        <f t="shared" si="13"/>
        <v>147000</v>
      </c>
      <c r="N82" s="48">
        <f t="shared" si="14"/>
        <v>291000</v>
      </c>
    </row>
    <row r="83" spans="1:14" ht="16.5" x14ac:dyDescent="0.25">
      <c r="A83" s="42">
        <v>326</v>
      </c>
      <c r="B83" s="43">
        <v>1725</v>
      </c>
      <c r="C83" s="43">
        <v>1818</v>
      </c>
      <c r="D83" s="44">
        <f t="shared" si="10"/>
        <v>93</v>
      </c>
      <c r="E83" s="45">
        <f t="shared" si="11"/>
        <v>138012</v>
      </c>
      <c r="F83" s="45">
        <f t="shared" si="12"/>
        <v>152000</v>
      </c>
      <c r="G83" s="43">
        <v>772</v>
      </c>
      <c r="H83" s="43">
        <v>807</v>
      </c>
      <c r="I83" s="46">
        <f t="shared" si="0"/>
        <v>35</v>
      </c>
      <c r="J83" s="46">
        <f t="shared" si="9"/>
        <v>17.5</v>
      </c>
      <c r="K83" s="46">
        <f t="shared" si="5"/>
        <v>17.5</v>
      </c>
      <c r="L83" s="46">
        <f t="shared" si="6"/>
        <v>0</v>
      </c>
      <c r="M83" s="47">
        <f t="shared" si="13"/>
        <v>105000</v>
      </c>
      <c r="N83" s="48">
        <f t="shared" si="14"/>
        <v>257000</v>
      </c>
    </row>
    <row r="84" spans="1:14" ht="16.5" x14ac:dyDescent="0.25">
      <c r="A84" s="42">
        <v>327</v>
      </c>
      <c r="B84" s="43">
        <v>2019</v>
      </c>
      <c r="C84" s="43">
        <v>2131</v>
      </c>
      <c r="D84" s="44">
        <f t="shared" si="10"/>
        <v>112</v>
      </c>
      <c r="E84" s="45">
        <f t="shared" si="11"/>
        <v>166796</v>
      </c>
      <c r="F84" s="45">
        <f t="shared" si="12"/>
        <v>183000</v>
      </c>
      <c r="G84" s="43">
        <v>772</v>
      </c>
      <c r="H84" s="43">
        <v>807</v>
      </c>
      <c r="I84" s="46">
        <f t="shared" ref="I84:I147" si="15">$H84-$G84</f>
        <v>35</v>
      </c>
      <c r="J84" s="46">
        <f t="shared" si="9"/>
        <v>17.5</v>
      </c>
      <c r="K84" s="46">
        <f t="shared" ref="K84:K147" si="16">IF($J84&lt;32,$J84,32)</f>
        <v>17.5</v>
      </c>
      <c r="L84" s="46">
        <f t="shared" ref="L84:L147" si="17">IF($J84&gt;32,$J84-32,0)</f>
        <v>0</v>
      </c>
      <c r="M84" s="47">
        <f t="shared" si="13"/>
        <v>105000</v>
      </c>
      <c r="N84" s="48">
        <f t="shared" si="14"/>
        <v>288000</v>
      </c>
    </row>
    <row r="85" spans="1:14" ht="16.5" x14ac:dyDescent="0.25">
      <c r="A85" s="42">
        <v>401</v>
      </c>
      <c r="B85" s="43">
        <v>2257</v>
      </c>
      <c r="C85" s="43">
        <v>2396</v>
      </c>
      <c r="D85" s="44">
        <f t="shared" si="10"/>
        <v>139</v>
      </c>
      <c r="E85" s="45">
        <f t="shared" si="11"/>
        <v>208187</v>
      </c>
      <c r="F85" s="45">
        <f t="shared" si="12"/>
        <v>229000</v>
      </c>
      <c r="G85" s="43">
        <v>962</v>
      </c>
      <c r="H85" s="43">
        <v>1003</v>
      </c>
      <c r="I85" s="46">
        <f t="shared" si="15"/>
        <v>41</v>
      </c>
      <c r="J85" s="46">
        <f t="shared" si="9"/>
        <v>20.5</v>
      </c>
      <c r="K85" s="46">
        <f t="shared" si="16"/>
        <v>20.5</v>
      </c>
      <c r="L85" s="46">
        <f t="shared" si="17"/>
        <v>0</v>
      </c>
      <c r="M85" s="47">
        <f t="shared" si="13"/>
        <v>123000</v>
      </c>
      <c r="N85" s="48">
        <f t="shared" si="14"/>
        <v>352000</v>
      </c>
    </row>
    <row r="86" spans="1:14" ht="16.5" x14ac:dyDescent="0.25">
      <c r="A86" s="42">
        <v>402</v>
      </c>
      <c r="B86" s="43">
        <v>1806</v>
      </c>
      <c r="C86" s="43">
        <v>1910</v>
      </c>
      <c r="D86" s="44">
        <f t="shared" si="10"/>
        <v>104</v>
      </c>
      <c r="E86" s="45">
        <f t="shared" si="11"/>
        <v>154532</v>
      </c>
      <c r="F86" s="45">
        <f t="shared" si="12"/>
        <v>170000</v>
      </c>
      <c r="G86" s="43">
        <v>962</v>
      </c>
      <c r="H86" s="43">
        <v>1003</v>
      </c>
      <c r="I86" s="46">
        <f t="shared" si="15"/>
        <v>41</v>
      </c>
      <c r="J86" s="46">
        <f t="shared" si="9"/>
        <v>20.5</v>
      </c>
      <c r="K86" s="46">
        <f t="shared" si="16"/>
        <v>20.5</v>
      </c>
      <c r="L86" s="46">
        <f t="shared" si="17"/>
        <v>0</v>
      </c>
      <c r="M86" s="47">
        <f t="shared" si="13"/>
        <v>123000</v>
      </c>
      <c r="N86" s="48">
        <f t="shared" si="14"/>
        <v>293000</v>
      </c>
    </row>
    <row r="87" spans="1:14" ht="16.5" x14ac:dyDescent="0.25">
      <c r="A87" s="42">
        <v>403</v>
      </c>
      <c r="B87" s="43">
        <v>1607</v>
      </c>
      <c r="C87" s="43">
        <v>1698</v>
      </c>
      <c r="D87" s="44">
        <f t="shared" si="10"/>
        <v>91</v>
      </c>
      <c r="E87" s="45">
        <f t="shared" si="11"/>
        <v>135044</v>
      </c>
      <c r="F87" s="45">
        <f t="shared" si="12"/>
        <v>149000</v>
      </c>
      <c r="G87" s="43">
        <v>1046</v>
      </c>
      <c r="H87" s="43">
        <v>1099</v>
      </c>
      <c r="I87" s="46">
        <f t="shared" si="15"/>
        <v>53</v>
      </c>
      <c r="J87" s="46">
        <f t="shared" si="9"/>
        <v>26.5</v>
      </c>
      <c r="K87" s="46">
        <f t="shared" si="16"/>
        <v>26.5</v>
      </c>
      <c r="L87" s="46">
        <f t="shared" si="17"/>
        <v>0</v>
      </c>
      <c r="M87" s="47">
        <f t="shared" si="13"/>
        <v>159000</v>
      </c>
      <c r="N87" s="48">
        <f t="shared" si="14"/>
        <v>308000</v>
      </c>
    </row>
    <row r="88" spans="1:14" ht="16.5" x14ac:dyDescent="0.25">
      <c r="A88" s="42">
        <v>404</v>
      </c>
      <c r="B88" s="43">
        <v>1884</v>
      </c>
      <c r="C88" s="43">
        <v>2028</v>
      </c>
      <c r="D88" s="44">
        <f t="shared" si="10"/>
        <v>144</v>
      </c>
      <c r="E88" s="45">
        <f t="shared" si="11"/>
        <v>215852</v>
      </c>
      <c r="F88" s="45">
        <f t="shared" si="12"/>
        <v>237000</v>
      </c>
      <c r="G88" s="43">
        <v>1046</v>
      </c>
      <c r="H88" s="43">
        <v>1099</v>
      </c>
      <c r="I88" s="46">
        <f t="shared" si="15"/>
        <v>53</v>
      </c>
      <c r="J88" s="46">
        <f t="shared" si="9"/>
        <v>26.5</v>
      </c>
      <c r="K88" s="46">
        <f t="shared" si="16"/>
        <v>26.5</v>
      </c>
      <c r="L88" s="46">
        <f t="shared" si="17"/>
        <v>0</v>
      </c>
      <c r="M88" s="47">
        <f t="shared" si="13"/>
        <v>159000</v>
      </c>
      <c r="N88" s="48">
        <f t="shared" si="14"/>
        <v>396000</v>
      </c>
    </row>
    <row r="89" spans="1:14" ht="16.5" x14ac:dyDescent="0.25">
      <c r="A89" s="42">
        <v>405</v>
      </c>
      <c r="B89" s="43">
        <v>1783</v>
      </c>
      <c r="C89" s="43">
        <v>1888</v>
      </c>
      <c r="D89" s="44">
        <f t="shared" si="10"/>
        <v>105</v>
      </c>
      <c r="E89" s="45">
        <f t="shared" si="11"/>
        <v>156065</v>
      </c>
      <c r="F89" s="45">
        <f t="shared" si="12"/>
        <v>172000</v>
      </c>
      <c r="G89" s="43">
        <v>924</v>
      </c>
      <c r="H89" s="43">
        <v>958</v>
      </c>
      <c r="I89" s="46">
        <f t="shared" si="15"/>
        <v>34</v>
      </c>
      <c r="J89" s="46">
        <f t="shared" si="9"/>
        <v>17</v>
      </c>
      <c r="K89" s="46">
        <f t="shared" si="16"/>
        <v>17</v>
      </c>
      <c r="L89" s="46">
        <f t="shared" si="17"/>
        <v>0</v>
      </c>
      <c r="M89" s="47">
        <f t="shared" si="13"/>
        <v>102000</v>
      </c>
      <c r="N89" s="48">
        <f t="shared" si="14"/>
        <v>274000</v>
      </c>
    </row>
    <row r="90" spans="1:14" ht="16.5" x14ac:dyDescent="0.25">
      <c r="A90" s="42">
        <v>406</v>
      </c>
      <c r="B90" s="43">
        <v>2225</v>
      </c>
      <c r="C90" s="43">
        <v>2341</v>
      </c>
      <c r="D90" s="44">
        <f t="shared" si="10"/>
        <v>116</v>
      </c>
      <c r="E90" s="45">
        <f t="shared" si="11"/>
        <v>172928</v>
      </c>
      <c r="F90" s="45">
        <f t="shared" si="12"/>
        <v>190000</v>
      </c>
      <c r="G90" s="43">
        <v>924</v>
      </c>
      <c r="H90" s="43">
        <v>958</v>
      </c>
      <c r="I90" s="46">
        <f t="shared" si="15"/>
        <v>34</v>
      </c>
      <c r="J90" s="46">
        <f t="shared" si="9"/>
        <v>17</v>
      </c>
      <c r="K90" s="46">
        <f t="shared" si="16"/>
        <v>17</v>
      </c>
      <c r="L90" s="46">
        <f t="shared" si="17"/>
        <v>0</v>
      </c>
      <c r="M90" s="47">
        <f t="shared" si="13"/>
        <v>102000</v>
      </c>
      <c r="N90" s="48">
        <f t="shared" si="14"/>
        <v>292000</v>
      </c>
    </row>
    <row r="91" spans="1:14" ht="16.5" x14ac:dyDescent="0.25">
      <c r="A91" s="42">
        <v>407</v>
      </c>
      <c r="B91" s="43">
        <v>2436</v>
      </c>
      <c r="C91" s="43">
        <v>2564</v>
      </c>
      <c r="D91" s="44">
        <f t="shared" si="10"/>
        <v>128</v>
      </c>
      <c r="E91" s="45">
        <f t="shared" si="11"/>
        <v>191324</v>
      </c>
      <c r="F91" s="45">
        <f t="shared" si="12"/>
        <v>210000</v>
      </c>
      <c r="G91" s="43">
        <v>950</v>
      </c>
      <c r="H91" s="50">
        <v>987</v>
      </c>
      <c r="I91" s="46">
        <f t="shared" si="15"/>
        <v>37</v>
      </c>
      <c r="J91" s="46">
        <f t="shared" si="9"/>
        <v>18.5</v>
      </c>
      <c r="K91" s="46">
        <f t="shared" si="16"/>
        <v>18.5</v>
      </c>
      <c r="L91" s="46">
        <f t="shared" si="17"/>
        <v>0</v>
      </c>
      <c r="M91" s="47">
        <f t="shared" si="13"/>
        <v>111000</v>
      </c>
      <c r="N91" s="48">
        <f t="shared" si="14"/>
        <v>321000</v>
      </c>
    </row>
    <row r="92" spans="1:14" ht="16.5" x14ac:dyDescent="0.25">
      <c r="A92" s="42">
        <v>408</v>
      </c>
      <c r="B92" s="43">
        <v>1976</v>
      </c>
      <c r="C92" s="43">
        <v>2100</v>
      </c>
      <c r="D92" s="44">
        <f t="shared" si="10"/>
        <v>124</v>
      </c>
      <c r="E92" s="45">
        <f t="shared" si="11"/>
        <v>185192</v>
      </c>
      <c r="F92" s="45">
        <f t="shared" si="12"/>
        <v>204000</v>
      </c>
      <c r="G92" s="43">
        <v>950</v>
      </c>
      <c r="H92" s="43">
        <v>987</v>
      </c>
      <c r="I92" s="46">
        <f t="shared" si="15"/>
        <v>37</v>
      </c>
      <c r="J92" s="46">
        <f t="shared" si="9"/>
        <v>18.5</v>
      </c>
      <c r="K92" s="46">
        <f t="shared" si="16"/>
        <v>18.5</v>
      </c>
      <c r="L92" s="46">
        <f t="shared" si="17"/>
        <v>0</v>
      </c>
      <c r="M92" s="47">
        <f t="shared" si="13"/>
        <v>111000</v>
      </c>
      <c r="N92" s="48">
        <f t="shared" si="14"/>
        <v>315000</v>
      </c>
    </row>
    <row r="93" spans="1:14" ht="16.5" x14ac:dyDescent="0.25">
      <c r="A93" s="42">
        <v>409</v>
      </c>
      <c r="B93" s="43">
        <v>2675</v>
      </c>
      <c r="C93" s="43">
        <v>2883</v>
      </c>
      <c r="D93" s="44">
        <f t="shared" si="10"/>
        <v>208</v>
      </c>
      <c r="E93" s="45">
        <f t="shared" si="11"/>
        <v>315988</v>
      </c>
      <c r="F93" s="45">
        <f t="shared" si="12"/>
        <v>348000</v>
      </c>
      <c r="G93" s="43">
        <v>900</v>
      </c>
      <c r="H93" s="43">
        <v>937</v>
      </c>
      <c r="I93" s="46">
        <f t="shared" si="15"/>
        <v>37</v>
      </c>
      <c r="J93" s="46">
        <f t="shared" si="9"/>
        <v>18.5</v>
      </c>
      <c r="K93" s="46">
        <f t="shared" si="16"/>
        <v>18.5</v>
      </c>
      <c r="L93" s="46">
        <f t="shared" si="17"/>
        <v>0</v>
      </c>
      <c r="M93" s="47">
        <f t="shared" si="13"/>
        <v>111000</v>
      </c>
      <c r="N93" s="48">
        <f t="shared" si="14"/>
        <v>459000</v>
      </c>
    </row>
    <row r="94" spans="1:14" ht="16.5" x14ac:dyDescent="0.25">
      <c r="A94" s="42">
        <v>410</v>
      </c>
      <c r="B94" s="43">
        <v>2085</v>
      </c>
      <c r="C94" s="43">
        <v>2244</v>
      </c>
      <c r="D94" s="44">
        <f t="shared" si="10"/>
        <v>159</v>
      </c>
      <c r="E94" s="45">
        <f t="shared" si="11"/>
        <v>238847</v>
      </c>
      <c r="F94" s="45">
        <f t="shared" si="12"/>
        <v>263000</v>
      </c>
      <c r="G94" s="43">
        <v>900</v>
      </c>
      <c r="H94" s="43">
        <v>937</v>
      </c>
      <c r="I94" s="46">
        <f t="shared" si="15"/>
        <v>37</v>
      </c>
      <c r="J94" s="46">
        <f t="shared" si="9"/>
        <v>18.5</v>
      </c>
      <c r="K94" s="46">
        <f t="shared" si="16"/>
        <v>18.5</v>
      </c>
      <c r="L94" s="46">
        <f t="shared" si="17"/>
        <v>0</v>
      </c>
      <c r="M94" s="47">
        <f t="shared" si="13"/>
        <v>111000</v>
      </c>
      <c r="N94" s="48">
        <f t="shared" si="14"/>
        <v>374000</v>
      </c>
    </row>
    <row r="95" spans="1:14" ht="16.5" x14ac:dyDescent="0.25">
      <c r="A95" s="42">
        <v>411</v>
      </c>
      <c r="B95" s="43">
        <v>2326</v>
      </c>
      <c r="C95" s="43">
        <v>2503</v>
      </c>
      <c r="D95" s="44">
        <f t="shared" si="10"/>
        <v>177</v>
      </c>
      <c r="E95" s="45">
        <f t="shared" si="11"/>
        <v>266441</v>
      </c>
      <c r="F95" s="45">
        <f t="shared" si="12"/>
        <v>293000</v>
      </c>
      <c r="G95" s="43">
        <v>830</v>
      </c>
      <c r="H95" s="43">
        <v>861</v>
      </c>
      <c r="I95" s="46">
        <f t="shared" si="15"/>
        <v>31</v>
      </c>
      <c r="J95" s="46">
        <f t="shared" si="9"/>
        <v>15.5</v>
      </c>
      <c r="K95" s="46">
        <f t="shared" si="16"/>
        <v>15.5</v>
      </c>
      <c r="L95" s="46">
        <f t="shared" si="17"/>
        <v>0</v>
      </c>
      <c r="M95" s="47">
        <f t="shared" si="13"/>
        <v>93000</v>
      </c>
      <c r="N95" s="48">
        <f t="shared" si="14"/>
        <v>386000</v>
      </c>
    </row>
    <row r="96" spans="1:14" ht="16.5" x14ac:dyDescent="0.25">
      <c r="A96" s="42">
        <v>412</v>
      </c>
      <c r="B96" s="43">
        <v>2397</v>
      </c>
      <c r="C96" s="43">
        <v>2582</v>
      </c>
      <c r="D96" s="44">
        <f t="shared" si="10"/>
        <v>185</v>
      </c>
      <c r="E96" s="45">
        <f t="shared" si="11"/>
        <v>278705</v>
      </c>
      <c r="F96" s="45">
        <f t="shared" si="12"/>
        <v>307000</v>
      </c>
      <c r="G96" s="43">
        <v>830</v>
      </c>
      <c r="H96" s="43">
        <v>861</v>
      </c>
      <c r="I96" s="46">
        <f t="shared" si="15"/>
        <v>31</v>
      </c>
      <c r="J96" s="46">
        <f t="shared" si="9"/>
        <v>15.5</v>
      </c>
      <c r="K96" s="46">
        <f t="shared" si="16"/>
        <v>15.5</v>
      </c>
      <c r="L96" s="46">
        <f t="shared" si="17"/>
        <v>0</v>
      </c>
      <c r="M96" s="47">
        <f t="shared" si="13"/>
        <v>93000</v>
      </c>
      <c r="N96" s="48">
        <f t="shared" si="14"/>
        <v>400000</v>
      </c>
    </row>
    <row r="97" spans="1:14" ht="16.5" x14ac:dyDescent="0.25">
      <c r="A97" s="42">
        <v>413</v>
      </c>
      <c r="B97" s="43">
        <v>2632</v>
      </c>
      <c r="C97" s="43">
        <v>2768</v>
      </c>
      <c r="D97" s="44">
        <f t="shared" si="10"/>
        <v>136</v>
      </c>
      <c r="E97" s="45">
        <f t="shared" si="11"/>
        <v>203588</v>
      </c>
      <c r="F97" s="45">
        <f t="shared" si="12"/>
        <v>224000</v>
      </c>
      <c r="G97" s="43">
        <v>883</v>
      </c>
      <c r="H97" s="43">
        <v>922</v>
      </c>
      <c r="I97" s="46">
        <f t="shared" si="15"/>
        <v>39</v>
      </c>
      <c r="J97" s="46">
        <f t="shared" ref="J97:J160" si="18">I97/2</f>
        <v>19.5</v>
      </c>
      <c r="K97" s="46">
        <f t="shared" si="16"/>
        <v>19.5</v>
      </c>
      <c r="L97" s="46">
        <f t="shared" si="17"/>
        <v>0</v>
      </c>
      <c r="M97" s="47">
        <f t="shared" si="13"/>
        <v>117000</v>
      </c>
      <c r="N97" s="48">
        <f t="shared" si="14"/>
        <v>341000</v>
      </c>
    </row>
    <row r="98" spans="1:14" ht="16.5" x14ac:dyDescent="0.25">
      <c r="A98" s="42">
        <v>414</v>
      </c>
      <c r="B98" s="43">
        <v>1594</v>
      </c>
      <c r="C98" s="43">
        <v>1733</v>
      </c>
      <c r="D98" s="44">
        <f t="shared" si="10"/>
        <v>139</v>
      </c>
      <c r="E98" s="45">
        <f t="shared" si="11"/>
        <v>208187</v>
      </c>
      <c r="F98" s="45">
        <f t="shared" si="12"/>
        <v>229000</v>
      </c>
      <c r="G98" s="43">
        <v>883</v>
      </c>
      <c r="H98" s="43">
        <v>922</v>
      </c>
      <c r="I98" s="46">
        <f t="shared" si="15"/>
        <v>39</v>
      </c>
      <c r="J98" s="46">
        <f t="shared" si="18"/>
        <v>19.5</v>
      </c>
      <c r="K98" s="46">
        <f t="shared" si="16"/>
        <v>19.5</v>
      </c>
      <c r="L98" s="46">
        <f t="shared" si="17"/>
        <v>0</v>
      </c>
      <c r="M98" s="47">
        <f t="shared" si="13"/>
        <v>117000</v>
      </c>
      <c r="N98" s="48">
        <f t="shared" si="14"/>
        <v>346000</v>
      </c>
    </row>
    <row r="99" spans="1:14" ht="16.5" x14ac:dyDescent="0.25">
      <c r="A99" s="42">
        <v>416</v>
      </c>
      <c r="B99" s="43">
        <v>1980</v>
      </c>
      <c r="C99" s="43">
        <v>2096</v>
      </c>
      <c r="D99" s="44">
        <f t="shared" si="10"/>
        <v>116</v>
      </c>
      <c r="E99" s="45">
        <f t="shared" si="11"/>
        <v>172928</v>
      </c>
      <c r="F99" s="45">
        <f t="shared" si="12"/>
        <v>190000</v>
      </c>
      <c r="G99" s="43">
        <v>792</v>
      </c>
      <c r="H99" s="43">
        <v>837</v>
      </c>
      <c r="I99" s="46">
        <f t="shared" si="15"/>
        <v>45</v>
      </c>
      <c r="J99" s="46">
        <f t="shared" si="18"/>
        <v>22.5</v>
      </c>
      <c r="K99" s="46">
        <f t="shared" si="16"/>
        <v>22.5</v>
      </c>
      <c r="L99" s="46">
        <f t="shared" si="17"/>
        <v>0</v>
      </c>
      <c r="M99" s="47">
        <f t="shared" si="13"/>
        <v>135000</v>
      </c>
      <c r="N99" s="48">
        <f t="shared" si="14"/>
        <v>325000</v>
      </c>
    </row>
    <row r="100" spans="1:14" ht="16.5" x14ac:dyDescent="0.25">
      <c r="A100" s="42">
        <v>417</v>
      </c>
      <c r="B100" s="43">
        <v>1743</v>
      </c>
      <c r="C100" s="43">
        <v>1856</v>
      </c>
      <c r="D100" s="44">
        <f t="shared" si="10"/>
        <v>113</v>
      </c>
      <c r="E100" s="45">
        <f t="shared" si="11"/>
        <v>168329</v>
      </c>
      <c r="F100" s="45">
        <f t="shared" si="12"/>
        <v>185000</v>
      </c>
      <c r="G100" s="43">
        <v>792</v>
      </c>
      <c r="H100" s="43">
        <v>837</v>
      </c>
      <c r="I100" s="46">
        <f t="shared" si="15"/>
        <v>45</v>
      </c>
      <c r="J100" s="46">
        <f t="shared" si="18"/>
        <v>22.5</v>
      </c>
      <c r="K100" s="46">
        <f t="shared" si="16"/>
        <v>22.5</v>
      </c>
      <c r="L100" s="46">
        <f t="shared" si="17"/>
        <v>0</v>
      </c>
      <c r="M100" s="47">
        <f t="shared" si="13"/>
        <v>135000</v>
      </c>
      <c r="N100" s="48">
        <f t="shared" si="14"/>
        <v>320000</v>
      </c>
    </row>
    <row r="101" spans="1:14" ht="16.5" x14ac:dyDescent="0.25">
      <c r="A101" s="42">
        <v>418</v>
      </c>
      <c r="B101" s="43">
        <v>1812</v>
      </c>
      <c r="C101" s="43">
        <v>1939</v>
      </c>
      <c r="D101" s="44">
        <f t="shared" si="10"/>
        <v>127</v>
      </c>
      <c r="E101" s="45">
        <f t="shared" si="11"/>
        <v>189791</v>
      </c>
      <c r="F101" s="45">
        <f t="shared" si="12"/>
        <v>209000</v>
      </c>
      <c r="G101" s="43">
        <v>867</v>
      </c>
      <c r="H101" s="43">
        <v>909</v>
      </c>
      <c r="I101" s="46">
        <f t="shared" si="15"/>
        <v>42</v>
      </c>
      <c r="J101" s="46">
        <f t="shared" si="18"/>
        <v>21</v>
      </c>
      <c r="K101" s="46">
        <f t="shared" si="16"/>
        <v>21</v>
      </c>
      <c r="L101" s="46">
        <f t="shared" si="17"/>
        <v>0</v>
      </c>
      <c r="M101" s="47">
        <f t="shared" si="13"/>
        <v>126000</v>
      </c>
      <c r="N101" s="48">
        <f t="shared" si="14"/>
        <v>335000</v>
      </c>
    </row>
    <row r="102" spans="1:14" ht="16.5" x14ac:dyDescent="0.25">
      <c r="A102" s="42">
        <v>419</v>
      </c>
      <c r="B102" s="43">
        <v>1606</v>
      </c>
      <c r="C102" s="43">
        <v>1736</v>
      </c>
      <c r="D102" s="44">
        <f t="shared" si="10"/>
        <v>130</v>
      </c>
      <c r="E102" s="45">
        <f t="shared" si="11"/>
        <v>194390</v>
      </c>
      <c r="F102" s="45">
        <f t="shared" si="12"/>
        <v>214000</v>
      </c>
      <c r="G102" s="43">
        <v>867</v>
      </c>
      <c r="H102" s="43">
        <v>909</v>
      </c>
      <c r="I102" s="46">
        <f t="shared" si="15"/>
        <v>42</v>
      </c>
      <c r="J102" s="46">
        <f t="shared" si="18"/>
        <v>21</v>
      </c>
      <c r="K102" s="46">
        <f t="shared" si="16"/>
        <v>21</v>
      </c>
      <c r="L102" s="46">
        <f t="shared" si="17"/>
        <v>0</v>
      </c>
      <c r="M102" s="47">
        <f t="shared" si="13"/>
        <v>126000</v>
      </c>
      <c r="N102" s="48">
        <f t="shared" si="14"/>
        <v>340000</v>
      </c>
    </row>
    <row r="103" spans="1:14" ht="16.5" x14ac:dyDescent="0.25">
      <c r="A103" s="42">
        <v>421</v>
      </c>
      <c r="B103" s="43">
        <v>1970</v>
      </c>
      <c r="C103" s="43">
        <v>2063</v>
      </c>
      <c r="D103" s="44">
        <f t="shared" si="10"/>
        <v>93</v>
      </c>
      <c r="E103" s="45">
        <f t="shared" si="11"/>
        <v>138012</v>
      </c>
      <c r="F103" s="45">
        <f t="shared" si="12"/>
        <v>152000</v>
      </c>
      <c r="G103" s="43">
        <v>604</v>
      </c>
      <c r="H103" s="43">
        <v>640</v>
      </c>
      <c r="I103" s="46">
        <f t="shared" si="15"/>
        <v>36</v>
      </c>
      <c r="J103" s="46">
        <f t="shared" si="18"/>
        <v>18</v>
      </c>
      <c r="K103" s="46">
        <f t="shared" si="16"/>
        <v>18</v>
      </c>
      <c r="L103" s="46">
        <f t="shared" si="17"/>
        <v>0</v>
      </c>
      <c r="M103" s="47">
        <f t="shared" si="13"/>
        <v>108000</v>
      </c>
      <c r="N103" s="48">
        <f t="shared" si="14"/>
        <v>260000</v>
      </c>
    </row>
    <row r="104" spans="1:14" ht="16.5" x14ac:dyDescent="0.25">
      <c r="A104" s="42">
        <v>422</v>
      </c>
      <c r="B104" s="43">
        <v>1691</v>
      </c>
      <c r="C104" s="43">
        <v>1852</v>
      </c>
      <c r="D104" s="44">
        <f t="shared" si="10"/>
        <v>161</v>
      </c>
      <c r="E104" s="45">
        <f t="shared" si="11"/>
        <v>241913</v>
      </c>
      <c r="F104" s="45">
        <f t="shared" si="12"/>
        <v>266000</v>
      </c>
      <c r="G104" s="43">
        <v>604</v>
      </c>
      <c r="H104" s="43">
        <v>640</v>
      </c>
      <c r="I104" s="46">
        <f t="shared" si="15"/>
        <v>36</v>
      </c>
      <c r="J104" s="46">
        <f t="shared" si="18"/>
        <v>18</v>
      </c>
      <c r="K104" s="46">
        <f t="shared" si="16"/>
        <v>18</v>
      </c>
      <c r="L104" s="46">
        <f t="shared" si="17"/>
        <v>0</v>
      </c>
      <c r="M104" s="47">
        <f t="shared" si="13"/>
        <v>108000</v>
      </c>
      <c r="N104" s="48">
        <f t="shared" si="14"/>
        <v>374000</v>
      </c>
    </row>
    <row r="105" spans="1:14" ht="16.5" x14ac:dyDescent="0.25">
      <c r="A105" s="42">
        <v>423</v>
      </c>
      <c r="B105" s="43">
        <v>1577</v>
      </c>
      <c r="C105" s="43">
        <v>1717</v>
      </c>
      <c r="D105" s="44">
        <f t="shared" si="10"/>
        <v>140</v>
      </c>
      <c r="E105" s="45">
        <f t="shared" si="11"/>
        <v>209720</v>
      </c>
      <c r="F105" s="45">
        <f t="shared" si="12"/>
        <v>231000</v>
      </c>
      <c r="G105" s="43">
        <v>557</v>
      </c>
      <c r="H105" s="43">
        <v>598</v>
      </c>
      <c r="I105" s="46">
        <f t="shared" si="15"/>
        <v>41</v>
      </c>
      <c r="J105" s="46">
        <f t="shared" si="18"/>
        <v>20.5</v>
      </c>
      <c r="K105" s="46">
        <f t="shared" si="16"/>
        <v>20.5</v>
      </c>
      <c r="L105" s="46">
        <f t="shared" si="17"/>
        <v>0</v>
      </c>
      <c r="M105" s="47">
        <f t="shared" si="13"/>
        <v>123000</v>
      </c>
      <c r="N105" s="48">
        <f t="shared" si="14"/>
        <v>354000</v>
      </c>
    </row>
    <row r="106" spans="1:14" ht="16.5" x14ac:dyDescent="0.25">
      <c r="A106" s="42">
        <v>424</v>
      </c>
      <c r="B106" s="43">
        <v>1314</v>
      </c>
      <c r="C106" s="43">
        <v>1460</v>
      </c>
      <c r="D106" s="44">
        <f t="shared" si="10"/>
        <v>146</v>
      </c>
      <c r="E106" s="45">
        <f t="shared" si="11"/>
        <v>218918</v>
      </c>
      <c r="F106" s="45">
        <f t="shared" si="12"/>
        <v>241000</v>
      </c>
      <c r="G106" s="43">
        <v>557</v>
      </c>
      <c r="H106" s="43">
        <v>598</v>
      </c>
      <c r="I106" s="46">
        <f t="shared" si="15"/>
        <v>41</v>
      </c>
      <c r="J106" s="46">
        <f t="shared" si="18"/>
        <v>20.5</v>
      </c>
      <c r="K106" s="46">
        <f t="shared" si="16"/>
        <v>20.5</v>
      </c>
      <c r="L106" s="46">
        <f t="shared" si="17"/>
        <v>0</v>
      </c>
      <c r="M106" s="47">
        <f t="shared" si="13"/>
        <v>123000</v>
      </c>
      <c r="N106" s="48">
        <f t="shared" si="14"/>
        <v>364000</v>
      </c>
    </row>
    <row r="107" spans="1:14" ht="16.5" x14ac:dyDescent="0.25">
      <c r="A107" s="42">
        <v>426</v>
      </c>
      <c r="B107" s="43">
        <v>902</v>
      </c>
      <c r="C107" s="43">
        <v>988</v>
      </c>
      <c r="D107" s="44">
        <f t="shared" si="10"/>
        <v>86</v>
      </c>
      <c r="E107" s="45">
        <f t="shared" si="11"/>
        <v>127624</v>
      </c>
      <c r="F107" s="45">
        <f t="shared" si="12"/>
        <v>140000</v>
      </c>
      <c r="G107" s="43">
        <v>429</v>
      </c>
      <c r="H107" s="43">
        <v>449</v>
      </c>
      <c r="I107" s="46">
        <f t="shared" si="15"/>
        <v>20</v>
      </c>
      <c r="J107" s="46">
        <f t="shared" si="18"/>
        <v>10</v>
      </c>
      <c r="K107" s="46">
        <f t="shared" si="16"/>
        <v>10</v>
      </c>
      <c r="L107" s="46">
        <f t="shared" si="17"/>
        <v>0</v>
      </c>
      <c r="M107" s="47">
        <f t="shared" si="13"/>
        <v>60000</v>
      </c>
      <c r="N107" s="48">
        <f t="shared" si="14"/>
        <v>200000</v>
      </c>
    </row>
    <row r="108" spans="1:14" ht="16.5" x14ac:dyDescent="0.25">
      <c r="A108" s="42">
        <v>427</v>
      </c>
      <c r="B108" s="43">
        <v>1299</v>
      </c>
      <c r="C108" s="43">
        <v>1475</v>
      </c>
      <c r="D108" s="44">
        <f t="shared" si="10"/>
        <v>176</v>
      </c>
      <c r="E108" s="45">
        <f t="shared" si="11"/>
        <v>264908</v>
      </c>
      <c r="F108" s="45">
        <f t="shared" si="12"/>
        <v>291000</v>
      </c>
      <c r="G108" s="43">
        <v>429</v>
      </c>
      <c r="H108" s="43">
        <v>449</v>
      </c>
      <c r="I108" s="46">
        <f t="shared" si="15"/>
        <v>20</v>
      </c>
      <c r="J108" s="46">
        <f t="shared" si="18"/>
        <v>10</v>
      </c>
      <c r="K108" s="46">
        <f t="shared" si="16"/>
        <v>10</v>
      </c>
      <c r="L108" s="46">
        <f t="shared" si="17"/>
        <v>0</v>
      </c>
      <c r="M108" s="47">
        <f t="shared" si="13"/>
        <v>60000</v>
      </c>
      <c r="N108" s="48">
        <f t="shared" si="14"/>
        <v>351000</v>
      </c>
    </row>
    <row r="109" spans="1:14" ht="16.5" x14ac:dyDescent="0.25">
      <c r="A109" s="42">
        <v>501</v>
      </c>
      <c r="B109" s="43">
        <v>2229</v>
      </c>
      <c r="C109" s="43">
        <v>2386</v>
      </c>
      <c r="D109" s="44">
        <f t="shared" si="10"/>
        <v>157</v>
      </c>
      <c r="E109" s="45">
        <f t="shared" si="11"/>
        <v>235781</v>
      </c>
      <c r="F109" s="45">
        <f t="shared" si="12"/>
        <v>259000</v>
      </c>
      <c r="G109" s="43">
        <v>801</v>
      </c>
      <c r="H109" s="43">
        <v>835</v>
      </c>
      <c r="I109" s="46">
        <f t="shared" si="15"/>
        <v>34</v>
      </c>
      <c r="J109" s="46">
        <f t="shared" si="18"/>
        <v>17</v>
      </c>
      <c r="K109" s="46">
        <f t="shared" si="16"/>
        <v>17</v>
      </c>
      <c r="L109" s="46">
        <f t="shared" si="17"/>
        <v>0</v>
      </c>
      <c r="M109" s="47">
        <f t="shared" si="13"/>
        <v>102000</v>
      </c>
      <c r="N109" s="48">
        <f t="shared" si="14"/>
        <v>361000</v>
      </c>
    </row>
    <row r="110" spans="1:14" ht="16.5" x14ac:dyDescent="0.25">
      <c r="A110" s="42">
        <v>502</v>
      </c>
      <c r="B110" s="43">
        <v>1268</v>
      </c>
      <c r="C110" s="43">
        <v>1336</v>
      </c>
      <c r="D110" s="44">
        <f t="shared" si="10"/>
        <v>68</v>
      </c>
      <c r="E110" s="45">
        <f t="shared" si="11"/>
        <v>100912</v>
      </c>
      <c r="F110" s="45">
        <f t="shared" si="12"/>
        <v>111000</v>
      </c>
      <c r="G110" s="43">
        <v>801</v>
      </c>
      <c r="H110" s="43">
        <v>835</v>
      </c>
      <c r="I110" s="46">
        <f t="shared" si="15"/>
        <v>34</v>
      </c>
      <c r="J110" s="46">
        <f t="shared" si="18"/>
        <v>17</v>
      </c>
      <c r="K110" s="46">
        <f t="shared" si="16"/>
        <v>17</v>
      </c>
      <c r="L110" s="46">
        <f t="shared" si="17"/>
        <v>0</v>
      </c>
      <c r="M110" s="47">
        <f t="shared" si="13"/>
        <v>102000</v>
      </c>
      <c r="N110" s="48">
        <f t="shared" si="14"/>
        <v>213000</v>
      </c>
    </row>
    <row r="111" spans="1:14" ht="16.5" x14ac:dyDescent="0.25">
      <c r="A111" s="42">
        <v>503</v>
      </c>
      <c r="B111" s="43">
        <v>2538</v>
      </c>
      <c r="C111" s="43">
        <v>2721</v>
      </c>
      <c r="D111" s="44">
        <f t="shared" si="10"/>
        <v>183</v>
      </c>
      <c r="E111" s="45">
        <f t="shared" si="11"/>
        <v>275639</v>
      </c>
      <c r="F111" s="45">
        <f t="shared" si="12"/>
        <v>303000</v>
      </c>
      <c r="G111" s="43">
        <v>846</v>
      </c>
      <c r="H111" s="43">
        <v>886</v>
      </c>
      <c r="I111" s="46">
        <f t="shared" si="15"/>
        <v>40</v>
      </c>
      <c r="J111" s="46">
        <f t="shared" si="18"/>
        <v>20</v>
      </c>
      <c r="K111" s="46">
        <f t="shared" si="16"/>
        <v>20</v>
      </c>
      <c r="L111" s="46">
        <f t="shared" si="17"/>
        <v>0</v>
      </c>
      <c r="M111" s="47">
        <f t="shared" si="13"/>
        <v>120000</v>
      </c>
      <c r="N111" s="48">
        <f t="shared" si="14"/>
        <v>423000</v>
      </c>
    </row>
    <row r="112" spans="1:14" ht="16.5" x14ac:dyDescent="0.25">
      <c r="A112" s="42">
        <v>504</v>
      </c>
      <c r="B112" s="43">
        <v>1999</v>
      </c>
      <c r="C112" s="43">
        <v>2141</v>
      </c>
      <c r="D112" s="44">
        <f t="shared" si="10"/>
        <v>142</v>
      </c>
      <c r="E112" s="45">
        <f t="shared" si="11"/>
        <v>212786</v>
      </c>
      <c r="F112" s="45">
        <f t="shared" si="12"/>
        <v>234000</v>
      </c>
      <c r="G112" s="43">
        <v>846</v>
      </c>
      <c r="H112" s="43">
        <v>886</v>
      </c>
      <c r="I112" s="46">
        <f t="shared" si="15"/>
        <v>40</v>
      </c>
      <c r="J112" s="46">
        <f t="shared" si="18"/>
        <v>20</v>
      </c>
      <c r="K112" s="46">
        <f t="shared" si="16"/>
        <v>20</v>
      </c>
      <c r="L112" s="46">
        <f t="shared" si="17"/>
        <v>0</v>
      </c>
      <c r="M112" s="47">
        <f t="shared" si="13"/>
        <v>120000</v>
      </c>
      <c r="N112" s="48">
        <f t="shared" si="14"/>
        <v>354000</v>
      </c>
    </row>
    <row r="113" spans="1:14" ht="16.5" x14ac:dyDescent="0.25">
      <c r="A113" s="42">
        <v>505</v>
      </c>
      <c r="B113" s="43">
        <v>2321</v>
      </c>
      <c r="C113" s="43">
        <v>2423</v>
      </c>
      <c r="D113" s="44">
        <f t="shared" si="10"/>
        <v>102</v>
      </c>
      <c r="E113" s="45">
        <f t="shared" si="11"/>
        <v>151466</v>
      </c>
      <c r="F113" s="45">
        <f t="shared" si="12"/>
        <v>167000</v>
      </c>
      <c r="G113" s="43">
        <v>841</v>
      </c>
      <c r="H113" s="43">
        <v>883</v>
      </c>
      <c r="I113" s="46">
        <f t="shared" si="15"/>
        <v>42</v>
      </c>
      <c r="J113" s="46">
        <f t="shared" si="18"/>
        <v>21</v>
      </c>
      <c r="K113" s="46">
        <f t="shared" si="16"/>
        <v>21</v>
      </c>
      <c r="L113" s="46">
        <f t="shared" si="17"/>
        <v>0</v>
      </c>
      <c r="M113" s="47">
        <f t="shared" si="13"/>
        <v>126000</v>
      </c>
      <c r="N113" s="48">
        <f t="shared" si="14"/>
        <v>293000</v>
      </c>
    </row>
    <row r="114" spans="1:14" ht="16.5" x14ac:dyDescent="0.25">
      <c r="A114" s="42">
        <v>506</v>
      </c>
      <c r="B114" s="43">
        <v>1941</v>
      </c>
      <c r="C114" s="43">
        <v>2064</v>
      </c>
      <c r="D114" s="44">
        <f t="shared" si="10"/>
        <v>123</v>
      </c>
      <c r="E114" s="45">
        <f t="shared" si="11"/>
        <v>183659</v>
      </c>
      <c r="F114" s="45">
        <f t="shared" si="12"/>
        <v>202000</v>
      </c>
      <c r="G114" s="43">
        <v>841</v>
      </c>
      <c r="H114" s="43">
        <v>883</v>
      </c>
      <c r="I114" s="46">
        <f t="shared" si="15"/>
        <v>42</v>
      </c>
      <c r="J114" s="46">
        <f t="shared" si="18"/>
        <v>21</v>
      </c>
      <c r="K114" s="46">
        <f t="shared" si="16"/>
        <v>21</v>
      </c>
      <c r="L114" s="46">
        <f t="shared" si="17"/>
        <v>0</v>
      </c>
      <c r="M114" s="47">
        <f t="shared" si="13"/>
        <v>126000</v>
      </c>
      <c r="N114" s="48">
        <f t="shared" si="14"/>
        <v>328000</v>
      </c>
    </row>
    <row r="115" spans="1:14" ht="16.5" x14ac:dyDescent="0.25">
      <c r="A115" s="42">
        <v>507</v>
      </c>
      <c r="B115" s="43">
        <v>1532</v>
      </c>
      <c r="C115" s="43">
        <v>1635</v>
      </c>
      <c r="D115" s="44">
        <f t="shared" si="10"/>
        <v>103</v>
      </c>
      <c r="E115" s="45">
        <f t="shared" si="11"/>
        <v>152999</v>
      </c>
      <c r="F115" s="45">
        <f t="shared" si="12"/>
        <v>168000</v>
      </c>
      <c r="G115" s="43">
        <v>765</v>
      </c>
      <c r="H115" s="43">
        <v>803</v>
      </c>
      <c r="I115" s="46">
        <f t="shared" si="15"/>
        <v>38</v>
      </c>
      <c r="J115" s="46">
        <f t="shared" si="18"/>
        <v>19</v>
      </c>
      <c r="K115" s="46">
        <f t="shared" si="16"/>
        <v>19</v>
      </c>
      <c r="L115" s="46">
        <f t="shared" si="17"/>
        <v>0</v>
      </c>
      <c r="M115" s="47">
        <f t="shared" si="13"/>
        <v>114000</v>
      </c>
      <c r="N115" s="48">
        <f t="shared" si="14"/>
        <v>282000</v>
      </c>
    </row>
    <row r="116" spans="1:14" ht="16.5" x14ac:dyDescent="0.25">
      <c r="A116" s="42">
        <v>508</v>
      </c>
      <c r="B116" s="43">
        <v>1971</v>
      </c>
      <c r="C116" s="43">
        <v>2043</v>
      </c>
      <c r="D116" s="44">
        <f t="shared" si="10"/>
        <v>72</v>
      </c>
      <c r="E116" s="45">
        <f t="shared" si="11"/>
        <v>106848</v>
      </c>
      <c r="F116" s="45">
        <f t="shared" si="12"/>
        <v>118000</v>
      </c>
      <c r="G116" s="43">
        <v>765</v>
      </c>
      <c r="H116" s="43">
        <v>803</v>
      </c>
      <c r="I116" s="46">
        <f t="shared" si="15"/>
        <v>38</v>
      </c>
      <c r="J116" s="46">
        <f t="shared" si="18"/>
        <v>19</v>
      </c>
      <c r="K116" s="46">
        <f t="shared" si="16"/>
        <v>19</v>
      </c>
      <c r="L116" s="46">
        <f t="shared" si="17"/>
        <v>0</v>
      </c>
      <c r="M116" s="47">
        <f t="shared" si="13"/>
        <v>114000</v>
      </c>
      <c r="N116" s="48">
        <f t="shared" si="14"/>
        <v>232000</v>
      </c>
    </row>
    <row r="117" spans="1:14" ht="16.5" x14ac:dyDescent="0.25">
      <c r="A117" s="42">
        <v>509</v>
      </c>
      <c r="B117" s="43">
        <v>2201</v>
      </c>
      <c r="C117" s="43">
        <v>2358</v>
      </c>
      <c r="D117" s="44">
        <f t="shared" si="10"/>
        <v>157</v>
      </c>
      <c r="E117" s="45">
        <f t="shared" si="11"/>
        <v>235781</v>
      </c>
      <c r="F117" s="45">
        <f t="shared" si="12"/>
        <v>259000</v>
      </c>
      <c r="G117" s="43">
        <v>1141</v>
      </c>
      <c r="H117" s="43">
        <v>1200</v>
      </c>
      <c r="I117" s="46">
        <f t="shared" si="15"/>
        <v>59</v>
      </c>
      <c r="J117" s="46">
        <f t="shared" si="18"/>
        <v>29.5</v>
      </c>
      <c r="K117" s="46">
        <f t="shared" si="16"/>
        <v>29.5</v>
      </c>
      <c r="L117" s="46">
        <f t="shared" si="17"/>
        <v>0</v>
      </c>
      <c r="M117" s="47">
        <f t="shared" si="13"/>
        <v>177000</v>
      </c>
      <c r="N117" s="48">
        <f t="shared" si="14"/>
        <v>436000</v>
      </c>
    </row>
    <row r="118" spans="1:14" ht="16.5" x14ac:dyDescent="0.25">
      <c r="A118" s="42">
        <v>510</v>
      </c>
      <c r="B118" s="43">
        <v>2431</v>
      </c>
      <c r="C118" s="43">
        <v>2557</v>
      </c>
      <c r="D118" s="44">
        <f t="shared" si="10"/>
        <v>126</v>
      </c>
      <c r="E118" s="45">
        <f t="shared" si="11"/>
        <v>188258</v>
      </c>
      <c r="F118" s="45">
        <f t="shared" si="12"/>
        <v>207000</v>
      </c>
      <c r="G118" s="43">
        <v>1141</v>
      </c>
      <c r="H118" s="43">
        <v>1200</v>
      </c>
      <c r="I118" s="46">
        <f t="shared" si="15"/>
        <v>59</v>
      </c>
      <c r="J118" s="46">
        <f t="shared" si="18"/>
        <v>29.5</v>
      </c>
      <c r="K118" s="46">
        <f t="shared" si="16"/>
        <v>29.5</v>
      </c>
      <c r="L118" s="46">
        <f t="shared" si="17"/>
        <v>0</v>
      </c>
      <c r="M118" s="47">
        <f t="shared" si="13"/>
        <v>177000</v>
      </c>
      <c r="N118" s="48">
        <f t="shared" si="14"/>
        <v>384000</v>
      </c>
    </row>
    <row r="119" spans="1:14" ht="16.5" x14ac:dyDescent="0.25">
      <c r="A119" s="42">
        <v>511</v>
      </c>
      <c r="B119" s="43">
        <v>2051</v>
      </c>
      <c r="C119" s="43">
        <v>2178</v>
      </c>
      <c r="D119" s="44">
        <f t="shared" si="10"/>
        <v>127</v>
      </c>
      <c r="E119" s="45">
        <f t="shared" si="11"/>
        <v>189791</v>
      </c>
      <c r="F119" s="45">
        <f t="shared" si="12"/>
        <v>209000</v>
      </c>
      <c r="G119" s="43">
        <v>830</v>
      </c>
      <c r="H119" s="43">
        <v>876</v>
      </c>
      <c r="I119" s="46">
        <f t="shared" si="15"/>
        <v>46</v>
      </c>
      <c r="J119" s="46">
        <f t="shared" si="18"/>
        <v>23</v>
      </c>
      <c r="K119" s="46">
        <f t="shared" si="16"/>
        <v>23</v>
      </c>
      <c r="L119" s="46">
        <f t="shared" si="17"/>
        <v>0</v>
      </c>
      <c r="M119" s="47">
        <f t="shared" si="13"/>
        <v>138000</v>
      </c>
      <c r="N119" s="48">
        <f t="shared" si="14"/>
        <v>347000</v>
      </c>
    </row>
    <row r="120" spans="1:14" ht="16.5" x14ac:dyDescent="0.25">
      <c r="A120" s="42">
        <v>512</v>
      </c>
      <c r="B120" s="43">
        <v>2019</v>
      </c>
      <c r="C120" s="43">
        <v>2158</v>
      </c>
      <c r="D120" s="44">
        <f t="shared" si="10"/>
        <v>139</v>
      </c>
      <c r="E120" s="45">
        <f t="shared" si="11"/>
        <v>208187</v>
      </c>
      <c r="F120" s="45">
        <f t="shared" si="12"/>
        <v>229000</v>
      </c>
      <c r="G120" s="43">
        <v>830</v>
      </c>
      <c r="H120" s="43">
        <v>876</v>
      </c>
      <c r="I120" s="46">
        <f t="shared" si="15"/>
        <v>46</v>
      </c>
      <c r="J120" s="46">
        <f t="shared" si="18"/>
        <v>23</v>
      </c>
      <c r="K120" s="46">
        <f t="shared" si="16"/>
        <v>23</v>
      </c>
      <c r="L120" s="46">
        <f t="shared" si="17"/>
        <v>0</v>
      </c>
      <c r="M120" s="47">
        <f t="shared" si="13"/>
        <v>138000</v>
      </c>
      <c r="N120" s="48">
        <f t="shared" si="14"/>
        <v>367000</v>
      </c>
    </row>
    <row r="121" spans="1:14" ht="16.5" x14ac:dyDescent="0.25">
      <c r="A121" s="42">
        <v>513</v>
      </c>
      <c r="B121" s="43">
        <v>2241</v>
      </c>
      <c r="C121" s="43">
        <v>2421</v>
      </c>
      <c r="D121" s="44">
        <f t="shared" si="10"/>
        <v>180</v>
      </c>
      <c r="E121" s="45">
        <f t="shared" si="11"/>
        <v>271040</v>
      </c>
      <c r="F121" s="45">
        <f t="shared" si="12"/>
        <v>298000</v>
      </c>
      <c r="G121" s="43">
        <v>946</v>
      </c>
      <c r="H121" s="43">
        <v>996</v>
      </c>
      <c r="I121" s="46">
        <f t="shared" si="15"/>
        <v>50</v>
      </c>
      <c r="J121" s="46">
        <f t="shared" si="18"/>
        <v>25</v>
      </c>
      <c r="K121" s="46">
        <f t="shared" si="16"/>
        <v>25</v>
      </c>
      <c r="L121" s="46">
        <f t="shared" si="17"/>
        <v>0</v>
      </c>
      <c r="M121" s="47">
        <f t="shared" si="13"/>
        <v>150000</v>
      </c>
      <c r="N121" s="48">
        <f t="shared" si="14"/>
        <v>448000</v>
      </c>
    </row>
    <row r="122" spans="1:14" ht="16.5" x14ac:dyDescent="0.25">
      <c r="A122" s="42">
        <v>514</v>
      </c>
      <c r="B122" s="43">
        <v>1965</v>
      </c>
      <c r="C122" s="43">
        <v>2101</v>
      </c>
      <c r="D122" s="44">
        <f t="shared" si="10"/>
        <v>136</v>
      </c>
      <c r="E122" s="45">
        <f t="shared" si="11"/>
        <v>203588</v>
      </c>
      <c r="F122" s="45">
        <f t="shared" si="12"/>
        <v>224000</v>
      </c>
      <c r="G122" s="43">
        <v>946</v>
      </c>
      <c r="H122" s="43">
        <v>996</v>
      </c>
      <c r="I122" s="46">
        <f t="shared" si="15"/>
        <v>50</v>
      </c>
      <c r="J122" s="46">
        <f t="shared" si="18"/>
        <v>25</v>
      </c>
      <c r="K122" s="46">
        <f t="shared" si="16"/>
        <v>25</v>
      </c>
      <c r="L122" s="46">
        <f t="shared" si="17"/>
        <v>0</v>
      </c>
      <c r="M122" s="47">
        <f t="shared" si="13"/>
        <v>150000</v>
      </c>
      <c r="N122" s="48">
        <f t="shared" si="14"/>
        <v>374000</v>
      </c>
    </row>
    <row r="123" spans="1:14" ht="16.5" x14ac:dyDescent="0.25">
      <c r="A123" s="42">
        <v>516</v>
      </c>
      <c r="B123" s="43">
        <v>2010</v>
      </c>
      <c r="C123" s="43">
        <v>2132</v>
      </c>
      <c r="D123" s="44">
        <f t="shared" si="10"/>
        <v>122</v>
      </c>
      <c r="E123" s="45">
        <f t="shared" si="11"/>
        <v>182126</v>
      </c>
      <c r="F123" s="45">
        <f t="shared" si="12"/>
        <v>200000</v>
      </c>
      <c r="G123" s="43">
        <v>1042</v>
      </c>
      <c r="H123" s="43">
        <v>1080</v>
      </c>
      <c r="I123" s="46">
        <f t="shared" si="15"/>
        <v>38</v>
      </c>
      <c r="J123" s="46">
        <f t="shared" si="18"/>
        <v>19</v>
      </c>
      <c r="K123" s="46">
        <f t="shared" si="16"/>
        <v>19</v>
      </c>
      <c r="L123" s="46">
        <f t="shared" si="17"/>
        <v>0</v>
      </c>
      <c r="M123" s="47">
        <f t="shared" si="13"/>
        <v>114000</v>
      </c>
      <c r="N123" s="48">
        <f t="shared" si="14"/>
        <v>314000</v>
      </c>
    </row>
    <row r="124" spans="1:14" ht="16.5" x14ac:dyDescent="0.25">
      <c r="A124" s="42">
        <v>517</v>
      </c>
      <c r="B124" s="43">
        <v>1662</v>
      </c>
      <c r="C124" s="43">
        <v>1813</v>
      </c>
      <c r="D124" s="44">
        <f t="shared" si="10"/>
        <v>151</v>
      </c>
      <c r="E124" s="45">
        <f t="shared" si="11"/>
        <v>226583</v>
      </c>
      <c r="F124" s="45">
        <f t="shared" si="12"/>
        <v>249000</v>
      </c>
      <c r="G124" s="43">
        <v>1042</v>
      </c>
      <c r="H124" s="43">
        <v>1080</v>
      </c>
      <c r="I124" s="46">
        <f t="shared" si="15"/>
        <v>38</v>
      </c>
      <c r="J124" s="46">
        <f t="shared" si="18"/>
        <v>19</v>
      </c>
      <c r="K124" s="46">
        <f t="shared" si="16"/>
        <v>19</v>
      </c>
      <c r="L124" s="46">
        <f t="shared" si="17"/>
        <v>0</v>
      </c>
      <c r="M124" s="47">
        <f t="shared" si="13"/>
        <v>114000</v>
      </c>
      <c r="N124" s="48">
        <f t="shared" si="14"/>
        <v>363000</v>
      </c>
    </row>
    <row r="125" spans="1:14" ht="16.5" x14ac:dyDescent="0.25">
      <c r="A125" s="42">
        <v>518</v>
      </c>
      <c r="B125" s="43">
        <v>1859</v>
      </c>
      <c r="C125" s="43">
        <v>1957</v>
      </c>
      <c r="D125" s="44">
        <f t="shared" si="10"/>
        <v>98</v>
      </c>
      <c r="E125" s="45">
        <f t="shared" si="11"/>
        <v>145432</v>
      </c>
      <c r="F125" s="45">
        <f t="shared" si="12"/>
        <v>160000</v>
      </c>
      <c r="G125" s="43">
        <v>850</v>
      </c>
      <c r="H125" s="43">
        <v>890</v>
      </c>
      <c r="I125" s="46">
        <f t="shared" si="15"/>
        <v>40</v>
      </c>
      <c r="J125" s="46">
        <f t="shared" si="18"/>
        <v>20</v>
      </c>
      <c r="K125" s="46">
        <f t="shared" si="16"/>
        <v>20</v>
      </c>
      <c r="L125" s="46">
        <f t="shared" si="17"/>
        <v>0</v>
      </c>
      <c r="M125" s="47">
        <f t="shared" si="13"/>
        <v>120000</v>
      </c>
      <c r="N125" s="48">
        <f t="shared" si="14"/>
        <v>280000</v>
      </c>
    </row>
    <row r="126" spans="1:14" ht="16.5" x14ac:dyDescent="0.25">
      <c r="A126" s="42">
        <v>519</v>
      </c>
      <c r="B126" s="43">
        <v>1600</v>
      </c>
      <c r="C126" s="43">
        <v>1684</v>
      </c>
      <c r="D126" s="44">
        <f t="shared" si="10"/>
        <v>84</v>
      </c>
      <c r="E126" s="45">
        <f t="shared" si="11"/>
        <v>124656</v>
      </c>
      <c r="F126" s="45">
        <f t="shared" si="12"/>
        <v>137000</v>
      </c>
      <c r="G126" s="43">
        <v>850</v>
      </c>
      <c r="H126" s="43">
        <v>890</v>
      </c>
      <c r="I126" s="46">
        <f t="shared" si="15"/>
        <v>40</v>
      </c>
      <c r="J126" s="46">
        <f t="shared" si="18"/>
        <v>20</v>
      </c>
      <c r="K126" s="46">
        <f t="shared" si="16"/>
        <v>20</v>
      </c>
      <c r="L126" s="46">
        <f t="shared" si="17"/>
        <v>0</v>
      </c>
      <c r="M126" s="47">
        <f t="shared" si="13"/>
        <v>120000</v>
      </c>
      <c r="N126" s="48">
        <f t="shared" si="14"/>
        <v>257000</v>
      </c>
    </row>
    <row r="127" spans="1:14" ht="16.5" x14ac:dyDescent="0.25">
      <c r="A127" s="42">
        <v>521</v>
      </c>
      <c r="B127" s="43">
        <v>2453</v>
      </c>
      <c r="C127" s="43">
        <v>2612</v>
      </c>
      <c r="D127" s="44">
        <f t="shared" si="10"/>
        <v>159</v>
      </c>
      <c r="E127" s="45">
        <f t="shared" si="11"/>
        <v>238847</v>
      </c>
      <c r="F127" s="45">
        <f t="shared" si="12"/>
        <v>263000</v>
      </c>
      <c r="G127" s="43">
        <v>861</v>
      </c>
      <c r="H127" s="43">
        <v>905</v>
      </c>
      <c r="I127" s="46">
        <f t="shared" si="15"/>
        <v>44</v>
      </c>
      <c r="J127" s="46">
        <f t="shared" si="18"/>
        <v>22</v>
      </c>
      <c r="K127" s="46">
        <f t="shared" si="16"/>
        <v>22</v>
      </c>
      <c r="L127" s="46">
        <f t="shared" si="17"/>
        <v>0</v>
      </c>
      <c r="M127" s="47">
        <f t="shared" si="13"/>
        <v>132000</v>
      </c>
      <c r="N127" s="48">
        <f t="shared" si="14"/>
        <v>395000</v>
      </c>
    </row>
    <row r="128" spans="1:14" ht="16.5" x14ac:dyDescent="0.25">
      <c r="A128" s="42">
        <v>522</v>
      </c>
      <c r="B128" s="43">
        <v>2478</v>
      </c>
      <c r="C128" s="43">
        <v>2639</v>
      </c>
      <c r="D128" s="44">
        <f t="shared" si="10"/>
        <v>161</v>
      </c>
      <c r="E128" s="45">
        <f t="shared" si="11"/>
        <v>241913</v>
      </c>
      <c r="F128" s="45">
        <f t="shared" si="12"/>
        <v>266000</v>
      </c>
      <c r="G128" s="43">
        <v>861</v>
      </c>
      <c r="H128" s="43">
        <v>905</v>
      </c>
      <c r="I128" s="46">
        <f t="shared" si="15"/>
        <v>44</v>
      </c>
      <c r="J128" s="46">
        <f t="shared" si="18"/>
        <v>22</v>
      </c>
      <c r="K128" s="46">
        <f t="shared" si="16"/>
        <v>22</v>
      </c>
      <c r="L128" s="46">
        <f t="shared" si="17"/>
        <v>0</v>
      </c>
      <c r="M128" s="47">
        <f t="shared" si="13"/>
        <v>132000</v>
      </c>
      <c r="N128" s="48">
        <f t="shared" si="14"/>
        <v>398000</v>
      </c>
    </row>
    <row r="129" spans="1:17" ht="16.5" x14ac:dyDescent="0.25">
      <c r="A129" s="42">
        <v>523</v>
      </c>
      <c r="B129" s="43">
        <v>2048</v>
      </c>
      <c r="C129" s="43">
        <v>2180</v>
      </c>
      <c r="D129" s="44">
        <f t="shared" si="10"/>
        <v>132</v>
      </c>
      <c r="E129" s="45">
        <f t="shared" si="11"/>
        <v>197456</v>
      </c>
      <c r="F129" s="45">
        <f t="shared" si="12"/>
        <v>217000</v>
      </c>
      <c r="G129" s="43">
        <v>835</v>
      </c>
      <c r="H129" s="43">
        <v>880</v>
      </c>
      <c r="I129" s="46">
        <f t="shared" si="15"/>
        <v>45</v>
      </c>
      <c r="J129" s="46">
        <f t="shared" si="18"/>
        <v>22.5</v>
      </c>
      <c r="K129" s="46">
        <f t="shared" si="16"/>
        <v>22.5</v>
      </c>
      <c r="L129" s="46">
        <f t="shared" si="17"/>
        <v>0</v>
      </c>
      <c r="M129" s="47">
        <f t="shared" si="13"/>
        <v>135000</v>
      </c>
      <c r="N129" s="48">
        <f t="shared" si="14"/>
        <v>352000</v>
      </c>
    </row>
    <row r="130" spans="1:17" ht="16.5" x14ac:dyDescent="0.25">
      <c r="A130" s="42">
        <v>524</v>
      </c>
      <c r="B130" s="43">
        <v>1982</v>
      </c>
      <c r="C130" s="43">
        <v>2095</v>
      </c>
      <c r="D130" s="44">
        <f t="shared" si="10"/>
        <v>113</v>
      </c>
      <c r="E130" s="45">
        <f t="shared" si="11"/>
        <v>168329</v>
      </c>
      <c r="F130" s="45">
        <f t="shared" si="12"/>
        <v>185000</v>
      </c>
      <c r="G130" s="43">
        <v>835</v>
      </c>
      <c r="H130" s="43">
        <v>880</v>
      </c>
      <c r="I130" s="46">
        <f t="shared" si="15"/>
        <v>45</v>
      </c>
      <c r="J130" s="46">
        <f t="shared" si="18"/>
        <v>22.5</v>
      </c>
      <c r="K130" s="46">
        <f t="shared" si="16"/>
        <v>22.5</v>
      </c>
      <c r="L130" s="46">
        <f t="shared" si="17"/>
        <v>0</v>
      </c>
      <c r="M130" s="47">
        <f t="shared" si="13"/>
        <v>135000</v>
      </c>
      <c r="N130" s="48">
        <f t="shared" si="14"/>
        <v>320000</v>
      </c>
    </row>
    <row r="131" spans="1:17" ht="16.5" x14ac:dyDescent="0.25">
      <c r="A131" s="42">
        <v>526</v>
      </c>
      <c r="B131" s="43">
        <v>1535</v>
      </c>
      <c r="C131" s="43">
        <v>1607</v>
      </c>
      <c r="D131" s="44">
        <f t="shared" si="10"/>
        <v>72</v>
      </c>
      <c r="E131" s="45">
        <f t="shared" si="11"/>
        <v>106848</v>
      </c>
      <c r="F131" s="45">
        <f t="shared" si="12"/>
        <v>118000</v>
      </c>
      <c r="G131" s="43">
        <v>748</v>
      </c>
      <c r="H131" s="43">
        <v>789</v>
      </c>
      <c r="I131" s="46">
        <f t="shared" si="15"/>
        <v>41</v>
      </c>
      <c r="J131" s="46">
        <f t="shared" si="18"/>
        <v>20.5</v>
      </c>
      <c r="K131" s="46">
        <f t="shared" si="16"/>
        <v>20.5</v>
      </c>
      <c r="L131" s="46">
        <f t="shared" si="17"/>
        <v>0</v>
      </c>
      <c r="M131" s="47">
        <f t="shared" si="13"/>
        <v>123000</v>
      </c>
      <c r="N131" s="48">
        <f t="shared" si="14"/>
        <v>241000</v>
      </c>
    </row>
    <row r="132" spans="1:17" ht="16.5" x14ac:dyDescent="0.25">
      <c r="A132" s="42">
        <v>527</v>
      </c>
      <c r="B132" s="43">
        <v>1919</v>
      </c>
      <c r="C132" s="43">
        <v>2055</v>
      </c>
      <c r="D132" s="44">
        <f t="shared" si="10"/>
        <v>136</v>
      </c>
      <c r="E132" s="45">
        <f t="shared" si="11"/>
        <v>203588</v>
      </c>
      <c r="F132" s="45">
        <f t="shared" si="12"/>
        <v>224000</v>
      </c>
      <c r="G132" s="43">
        <v>748</v>
      </c>
      <c r="H132" s="43">
        <v>789</v>
      </c>
      <c r="I132" s="46">
        <f t="shared" si="15"/>
        <v>41</v>
      </c>
      <c r="J132" s="46">
        <f t="shared" si="18"/>
        <v>20.5</v>
      </c>
      <c r="K132" s="46">
        <f t="shared" si="16"/>
        <v>20.5</v>
      </c>
      <c r="L132" s="46">
        <f t="shared" si="17"/>
        <v>0</v>
      </c>
      <c r="M132" s="47">
        <f t="shared" si="13"/>
        <v>123000</v>
      </c>
      <c r="N132" s="48">
        <f t="shared" si="14"/>
        <v>347000</v>
      </c>
    </row>
    <row r="133" spans="1:17" ht="16.5" x14ac:dyDescent="0.25">
      <c r="A133" s="42">
        <v>601</v>
      </c>
      <c r="B133" s="43">
        <v>1838</v>
      </c>
      <c r="C133" s="43">
        <v>1958</v>
      </c>
      <c r="D133" s="44">
        <f t="shared" si="10"/>
        <v>120</v>
      </c>
      <c r="E133" s="45">
        <f t="shared" si="11"/>
        <v>179060</v>
      </c>
      <c r="F133" s="45">
        <f t="shared" si="12"/>
        <v>197000</v>
      </c>
      <c r="G133" s="43">
        <v>496</v>
      </c>
      <c r="H133" s="43">
        <v>515</v>
      </c>
      <c r="I133" s="46">
        <f t="shared" si="15"/>
        <v>19</v>
      </c>
      <c r="J133" s="46">
        <f t="shared" si="18"/>
        <v>9.5</v>
      </c>
      <c r="K133" s="46">
        <f t="shared" si="16"/>
        <v>9.5</v>
      </c>
      <c r="L133" s="46">
        <f t="shared" si="17"/>
        <v>0</v>
      </c>
      <c r="M133" s="47">
        <f t="shared" si="13"/>
        <v>57000</v>
      </c>
      <c r="N133" s="48">
        <f t="shared" si="14"/>
        <v>254000</v>
      </c>
    </row>
    <row r="134" spans="1:17" s="6" customFormat="1" ht="16.5" x14ac:dyDescent="0.25">
      <c r="A134" s="51">
        <v>602</v>
      </c>
      <c r="B134" s="52">
        <v>2655</v>
      </c>
      <c r="C134" s="52">
        <v>2813</v>
      </c>
      <c r="D134" s="44">
        <f t="shared" si="10"/>
        <v>158</v>
      </c>
      <c r="E134" s="45">
        <f t="shared" si="11"/>
        <v>237314</v>
      </c>
      <c r="F134" s="45">
        <f t="shared" si="12"/>
        <v>261000</v>
      </c>
      <c r="G134" s="52">
        <v>496</v>
      </c>
      <c r="H134" s="52">
        <v>515</v>
      </c>
      <c r="I134" s="46">
        <f t="shared" si="15"/>
        <v>19</v>
      </c>
      <c r="J134" s="46">
        <f t="shared" si="18"/>
        <v>9.5</v>
      </c>
      <c r="K134" s="53">
        <f t="shared" si="16"/>
        <v>9.5</v>
      </c>
      <c r="L134" s="53">
        <f t="shared" si="17"/>
        <v>0</v>
      </c>
      <c r="M134" s="47">
        <f t="shared" si="13"/>
        <v>57000</v>
      </c>
      <c r="N134" s="48">
        <f t="shared" si="14"/>
        <v>318000</v>
      </c>
    </row>
    <row r="135" spans="1:17" ht="16.5" x14ac:dyDescent="0.25">
      <c r="A135" s="42">
        <v>603</v>
      </c>
      <c r="B135" s="43">
        <v>2006</v>
      </c>
      <c r="C135" s="43">
        <v>2103</v>
      </c>
      <c r="D135" s="44">
        <f t="shared" si="10"/>
        <v>97</v>
      </c>
      <c r="E135" s="45">
        <f t="shared" si="11"/>
        <v>143948</v>
      </c>
      <c r="F135" s="45">
        <f t="shared" si="12"/>
        <v>158000</v>
      </c>
      <c r="G135" s="43">
        <v>818</v>
      </c>
      <c r="H135" s="43">
        <v>858</v>
      </c>
      <c r="I135" s="46">
        <f t="shared" si="15"/>
        <v>40</v>
      </c>
      <c r="J135" s="46">
        <f t="shared" si="18"/>
        <v>20</v>
      </c>
      <c r="K135" s="46">
        <f t="shared" si="16"/>
        <v>20</v>
      </c>
      <c r="L135" s="46">
        <f t="shared" si="17"/>
        <v>0</v>
      </c>
      <c r="M135" s="47">
        <f t="shared" si="13"/>
        <v>120000</v>
      </c>
      <c r="N135" s="48">
        <f t="shared" si="14"/>
        <v>278000</v>
      </c>
    </row>
    <row r="136" spans="1:17" s="6" customFormat="1" ht="16.5" x14ac:dyDescent="0.25">
      <c r="A136" s="51">
        <v>604</v>
      </c>
      <c r="B136" s="52">
        <v>1745</v>
      </c>
      <c r="C136" s="52">
        <v>1865</v>
      </c>
      <c r="D136" s="44">
        <f t="shared" si="10"/>
        <v>120</v>
      </c>
      <c r="E136" s="45">
        <f t="shared" si="11"/>
        <v>179060</v>
      </c>
      <c r="F136" s="45">
        <f t="shared" si="12"/>
        <v>197000</v>
      </c>
      <c r="G136" s="52">
        <v>818</v>
      </c>
      <c r="H136" s="52">
        <v>858</v>
      </c>
      <c r="I136" s="46">
        <f t="shared" si="15"/>
        <v>40</v>
      </c>
      <c r="J136" s="46">
        <f t="shared" si="18"/>
        <v>20</v>
      </c>
      <c r="K136" s="53">
        <f t="shared" si="16"/>
        <v>20</v>
      </c>
      <c r="L136" s="53">
        <f t="shared" si="17"/>
        <v>0</v>
      </c>
      <c r="M136" s="47">
        <f t="shared" si="13"/>
        <v>120000</v>
      </c>
      <c r="N136" s="48">
        <f t="shared" si="14"/>
        <v>317000</v>
      </c>
    </row>
    <row r="137" spans="1:17" ht="16.5" x14ac:dyDescent="0.25">
      <c r="A137" s="42">
        <v>605</v>
      </c>
      <c r="B137" s="43">
        <v>2541</v>
      </c>
      <c r="C137" s="43">
        <v>2676</v>
      </c>
      <c r="D137" s="44">
        <f t="shared" si="10"/>
        <v>135</v>
      </c>
      <c r="E137" s="45">
        <f t="shared" si="11"/>
        <v>202055</v>
      </c>
      <c r="F137" s="45">
        <f t="shared" si="12"/>
        <v>222000</v>
      </c>
      <c r="G137" s="43">
        <v>985</v>
      </c>
      <c r="H137" s="43">
        <v>1032</v>
      </c>
      <c r="I137" s="46">
        <f t="shared" si="15"/>
        <v>47</v>
      </c>
      <c r="J137" s="46">
        <f t="shared" si="18"/>
        <v>23.5</v>
      </c>
      <c r="K137" s="46">
        <f t="shared" si="16"/>
        <v>23.5</v>
      </c>
      <c r="L137" s="46">
        <f t="shared" si="17"/>
        <v>0</v>
      </c>
      <c r="M137" s="47">
        <f t="shared" si="13"/>
        <v>141000</v>
      </c>
      <c r="N137" s="48">
        <f t="shared" si="14"/>
        <v>363000</v>
      </c>
    </row>
    <row r="138" spans="1:17" ht="16.5" x14ac:dyDescent="0.25">
      <c r="A138" s="42">
        <v>606</v>
      </c>
      <c r="B138" s="43">
        <v>2294</v>
      </c>
      <c r="C138" s="43">
        <v>2457</v>
      </c>
      <c r="D138" s="44">
        <f t="shared" si="10"/>
        <v>163</v>
      </c>
      <c r="E138" s="45">
        <f t="shared" si="11"/>
        <v>244979</v>
      </c>
      <c r="F138" s="45">
        <f t="shared" si="12"/>
        <v>269000</v>
      </c>
      <c r="G138" s="43">
        <v>985</v>
      </c>
      <c r="H138" s="43">
        <v>1032</v>
      </c>
      <c r="I138" s="46">
        <f t="shared" si="15"/>
        <v>47</v>
      </c>
      <c r="J138" s="46">
        <f t="shared" si="18"/>
        <v>23.5</v>
      </c>
      <c r="K138" s="46">
        <f t="shared" si="16"/>
        <v>23.5</v>
      </c>
      <c r="L138" s="46">
        <f t="shared" si="17"/>
        <v>0</v>
      </c>
      <c r="M138" s="47">
        <f t="shared" si="13"/>
        <v>141000</v>
      </c>
      <c r="N138" s="48">
        <f t="shared" si="14"/>
        <v>410000</v>
      </c>
    </row>
    <row r="139" spans="1:17" ht="16.5" x14ac:dyDescent="0.25">
      <c r="A139" s="42">
        <v>607</v>
      </c>
      <c r="B139" s="43">
        <v>1749</v>
      </c>
      <c r="C139" s="43">
        <v>1907</v>
      </c>
      <c r="D139" s="44">
        <f t="shared" si="10"/>
        <v>158</v>
      </c>
      <c r="E139" s="45">
        <f t="shared" si="11"/>
        <v>237314</v>
      </c>
      <c r="F139" s="45">
        <f t="shared" si="12"/>
        <v>261000</v>
      </c>
      <c r="G139" s="43">
        <v>1224</v>
      </c>
      <c r="H139" s="43">
        <v>1276</v>
      </c>
      <c r="I139" s="46">
        <f t="shared" si="15"/>
        <v>52</v>
      </c>
      <c r="J139" s="46">
        <f t="shared" si="18"/>
        <v>26</v>
      </c>
      <c r="K139" s="46">
        <f t="shared" si="16"/>
        <v>26</v>
      </c>
      <c r="L139" s="46">
        <f t="shared" si="17"/>
        <v>0</v>
      </c>
      <c r="M139" s="47">
        <f t="shared" si="13"/>
        <v>156000</v>
      </c>
      <c r="N139" s="48">
        <f t="shared" si="14"/>
        <v>417000</v>
      </c>
    </row>
    <row r="140" spans="1:17" ht="16.5" x14ac:dyDescent="0.25">
      <c r="A140" s="42">
        <v>608</v>
      </c>
      <c r="B140" s="43">
        <v>2277</v>
      </c>
      <c r="C140" s="43">
        <v>2386</v>
      </c>
      <c r="D140" s="44">
        <f t="shared" si="10"/>
        <v>109</v>
      </c>
      <c r="E140" s="45">
        <f t="shared" si="11"/>
        <v>162197</v>
      </c>
      <c r="F140" s="45">
        <f t="shared" si="12"/>
        <v>178000</v>
      </c>
      <c r="G140" s="43">
        <v>1224</v>
      </c>
      <c r="H140" s="43">
        <v>1276</v>
      </c>
      <c r="I140" s="46">
        <f t="shared" si="15"/>
        <v>52</v>
      </c>
      <c r="J140" s="46">
        <f t="shared" si="18"/>
        <v>26</v>
      </c>
      <c r="K140" s="46">
        <f t="shared" si="16"/>
        <v>26</v>
      </c>
      <c r="L140" s="46">
        <f t="shared" si="17"/>
        <v>0</v>
      </c>
      <c r="M140" s="47">
        <f t="shared" si="13"/>
        <v>156000</v>
      </c>
      <c r="N140" s="48">
        <f t="shared" si="14"/>
        <v>334000</v>
      </c>
    </row>
    <row r="141" spans="1:17" ht="16.5" x14ac:dyDescent="0.25">
      <c r="A141" s="42">
        <v>609</v>
      </c>
      <c r="B141" s="43">
        <v>2209</v>
      </c>
      <c r="C141" s="43">
        <v>2334</v>
      </c>
      <c r="D141" s="44">
        <f t="shared" si="10"/>
        <v>125</v>
      </c>
      <c r="E141" s="45">
        <f t="shared" si="11"/>
        <v>186725</v>
      </c>
      <c r="F141" s="45">
        <f t="shared" si="12"/>
        <v>205000</v>
      </c>
      <c r="G141" s="43">
        <v>747</v>
      </c>
      <c r="H141" s="43">
        <v>779</v>
      </c>
      <c r="I141" s="46">
        <f t="shared" si="15"/>
        <v>32</v>
      </c>
      <c r="J141" s="46">
        <f t="shared" si="18"/>
        <v>16</v>
      </c>
      <c r="K141" s="46">
        <f t="shared" si="16"/>
        <v>16</v>
      </c>
      <c r="L141" s="46">
        <f t="shared" si="17"/>
        <v>0</v>
      </c>
      <c r="M141" s="47">
        <f t="shared" si="13"/>
        <v>96000</v>
      </c>
      <c r="N141" s="48">
        <f t="shared" si="14"/>
        <v>301000</v>
      </c>
    </row>
    <row r="142" spans="1:17" ht="16.5" x14ac:dyDescent="0.25">
      <c r="A142" s="42">
        <v>610</v>
      </c>
      <c r="B142" s="43">
        <v>2156</v>
      </c>
      <c r="C142" s="43">
        <v>2276</v>
      </c>
      <c r="D142" s="44">
        <f t="shared" si="10"/>
        <v>120</v>
      </c>
      <c r="E142" s="45">
        <f t="shared" si="11"/>
        <v>179060</v>
      </c>
      <c r="F142" s="45">
        <f t="shared" si="12"/>
        <v>197000</v>
      </c>
      <c r="G142" s="43">
        <v>747</v>
      </c>
      <c r="H142" s="43">
        <v>779</v>
      </c>
      <c r="I142" s="46">
        <f t="shared" si="15"/>
        <v>32</v>
      </c>
      <c r="J142" s="46">
        <f t="shared" si="18"/>
        <v>16</v>
      </c>
      <c r="K142" s="46">
        <f t="shared" si="16"/>
        <v>16</v>
      </c>
      <c r="L142" s="46">
        <f t="shared" si="17"/>
        <v>0</v>
      </c>
      <c r="M142" s="47">
        <f t="shared" si="13"/>
        <v>96000</v>
      </c>
      <c r="N142" s="48">
        <f t="shared" si="14"/>
        <v>293000</v>
      </c>
      <c r="O142" s="22"/>
      <c r="P142" s="22"/>
      <c r="Q142" s="22"/>
    </row>
    <row r="143" spans="1:17" ht="16.5" x14ac:dyDescent="0.25">
      <c r="A143" s="42">
        <v>611</v>
      </c>
      <c r="B143" s="43">
        <v>1941</v>
      </c>
      <c r="C143" s="43">
        <v>2064</v>
      </c>
      <c r="D143" s="44">
        <f t="shared" si="10"/>
        <v>123</v>
      </c>
      <c r="E143" s="45">
        <f t="shared" si="11"/>
        <v>183659</v>
      </c>
      <c r="F143" s="45">
        <f t="shared" si="12"/>
        <v>202000</v>
      </c>
      <c r="G143" s="43">
        <v>808</v>
      </c>
      <c r="H143" s="43">
        <v>856</v>
      </c>
      <c r="I143" s="46">
        <f t="shared" si="15"/>
        <v>48</v>
      </c>
      <c r="J143" s="46">
        <f t="shared" si="18"/>
        <v>24</v>
      </c>
      <c r="K143" s="46">
        <f t="shared" si="16"/>
        <v>24</v>
      </c>
      <c r="L143" s="46">
        <f t="shared" si="17"/>
        <v>0</v>
      </c>
      <c r="M143" s="47">
        <f t="shared" si="13"/>
        <v>144000</v>
      </c>
      <c r="N143" s="48">
        <f t="shared" si="14"/>
        <v>346000</v>
      </c>
    </row>
    <row r="144" spans="1:17" ht="16.5" x14ac:dyDescent="0.25">
      <c r="A144" s="42">
        <v>612</v>
      </c>
      <c r="B144" s="43">
        <v>1622</v>
      </c>
      <c r="C144" s="43">
        <v>1718</v>
      </c>
      <c r="D144" s="44">
        <f t="shared" si="10"/>
        <v>96</v>
      </c>
      <c r="E144" s="45">
        <f t="shared" si="11"/>
        <v>142464</v>
      </c>
      <c r="F144" s="45">
        <f t="shared" si="12"/>
        <v>157000</v>
      </c>
      <c r="G144" s="43">
        <v>808</v>
      </c>
      <c r="H144" s="43">
        <v>856</v>
      </c>
      <c r="I144" s="46">
        <f t="shared" si="15"/>
        <v>48</v>
      </c>
      <c r="J144" s="46">
        <f t="shared" si="18"/>
        <v>24</v>
      </c>
      <c r="K144" s="46">
        <f t="shared" si="16"/>
        <v>24</v>
      </c>
      <c r="L144" s="46">
        <f t="shared" si="17"/>
        <v>0</v>
      </c>
      <c r="M144" s="47">
        <f t="shared" si="13"/>
        <v>144000</v>
      </c>
      <c r="N144" s="48">
        <f t="shared" si="14"/>
        <v>301000</v>
      </c>
    </row>
    <row r="145" spans="1:14" ht="16.5" x14ac:dyDescent="0.25">
      <c r="A145" s="42">
        <v>613</v>
      </c>
      <c r="B145" s="43">
        <v>2228</v>
      </c>
      <c r="C145" s="43">
        <v>2345</v>
      </c>
      <c r="D145" s="44">
        <f t="shared" ref="D145:D208" si="19">C145-B145</f>
        <v>117</v>
      </c>
      <c r="E145" s="45">
        <f t="shared" ref="E145:E208" si="20">IF($D145&gt;400,($D145-400)*2242+200*1786+100*(1533+1484),IF($D145&gt;300,($D145-300)*1786+100*1786+100*(1533+1484),IF($D145&gt;200,($D145-200)*1786+100*(1533+1484),IF($D145&gt;100,($D145-100)*1533+100*1484,$D145*1484))))</f>
        <v>174461</v>
      </c>
      <c r="F145" s="45">
        <f t="shared" ref="F145:F208" si="21">ROUND($E145*0.1+$E145,-3)</f>
        <v>192000</v>
      </c>
      <c r="G145" s="43">
        <v>794</v>
      </c>
      <c r="H145" s="43">
        <v>820</v>
      </c>
      <c r="I145" s="46">
        <f t="shared" si="15"/>
        <v>26</v>
      </c>
      <c r="J145" s="46">
        <f t="shared" si="18"/>
        <v>13</v>
      </c>
      <c r="K145" s="46">
        <f t="shared" si="16"/>
        <v>13</v>
      </c>
      <c r="L145" s="46">
        <f t="shared" si="17"/>
        <v>0</v>
      </c>
      <c r="M145" s="47">
        <f t="shared" ref="M145:M208" si="22">ROUND(IF($J145&lt;32,$K145*6000,($K145*6000+$L145*13000)),-3)</f>
        <v>78000</v>
      </c>
      <c r="N145" s="48">
        <f t="shared" ref="N145:N208" si="23">F145+M145</f>
        <v>270000</v>
      </c>
    </row>
    <row r="146" spans="1:14" ht="16.5" x14ac:dyDescent="0.25">
      <c r="A146" s="42">
        <v>614</v>
      </c>
      <c r="B146" s="43">
        <v>1989</v>
      </c>
      <c r="C146" s="43">
        <v>2111</v>
      </c>
      <c r="D146" s="44">
        <f t="shared" si="19"/>
        <v>122</v>
      </c>
      <c r="E146" s="45">
        <f t="shared" si="20"/>
        <v>182126</v>
      </c>
      <c r="F146" s="45">
        <f t="shared" si="21"/>
        <v>200000</v>
      </c>
      <c r="G146" s="43">
        <v>794</v>
      </c>
      <c r="H146" s="43">
        <v>820</v>
      </c>
      <c r="I146" s="46">
        <f t="shared" si="15"/>
        <v>26</v>
      </c>
      <c r="J146" s="46">
        <f t="shared" si="18"/>
        <v>13</v>
      </c>
      <c r="K146" s="46">
        <f t="shared" si="16"/>
        <v>13</v>
      </c>
      <c r="L146" s="46">
        <f t="shared" si="17"/>
        <v>0</v>
      </c>
      <c r="M146" s="47">
        <f t="shared" si="22"/>
        <v>78000</v>
      </c>
      <c r="N146" s="48">
        <f t="shared" si="23"/>
        <v>278000</v>
      </c>
    </row>
    <row r="147" spans="1:14" ht="16.5" x14ac:dyDescent="0.25">
      <c r="A147" s="42">
        <v>616</v>
      </c>
      <c r="B147" s="43">
        <v>2132</v>
      </c>
      <c r="C147" s="43">
        <v>2237</v>
      </c>
      <c r="D147" s="44">
        <f t="shared" si="19"/>
        <v>105</v>
      </c>
      <c r="E147" s="45">
        <f t="shared" si="20"/>
        <v>156065</v>
      </c>
      <c r="F147" s="45">
        <f t="shared" si="21"/>
        <v>172000</v>
      </c>
      <c r="G147" s="43">
        <v>1036</v>
      </c>
      <c r="H147" s="43">
        <v>1082</v>
      </c>
      <c r="I147" s="46">
        <f t="shared" si="15"/>
        <v>46</v>
      </c>
      <c r="J147" s="46">
        <f t="shared" si="18"/>
        <v>23</v>
      </c>
      <c r="K147" s="46">
        <f t="shared" si="16"/>
        <v>23</v>
      </c>
      <c r="L147" s="46">
        <f t="shared" si="17"/>
        <v>0</v>
      </c>
      <c r="M147" s="47">
        <f t="shared" si="22"/>
        <v>138000</v>
      </c>
      <c r="N147" s="48">
        <f t="shared" si="23"/>
        <v>310000</v>
      </c>
    </row>
    <row r="148" spans="1:14" ht="16.5" x14ac:dyDescent="0.25">
      <c r="A148" s="42">
        <v>617</v>
      </c>
      <c r="B148" s="43">
        <v>2804</v>
      </c>
      <c r="C148" s="43">
        <v>2977</v>
      </c>
      <c r="D148" s="44">
        <f t="shared" si="19"/>
        <v>173</v>
      </c>
      <c r="E148" s="45">
        <f t="shared" si="20"/>
        <v>260309</v>
      </c>
      <c r="F148" s="45">
        <f t="shared" si="21"/>
        <v>286000</v>
      </c>
      <c r="G148" s="43">
        <v>1036</v>
      </c>
      <c r="H148" s="43">
        <v>1082</v>
      </c>
      <c r="I148" s="46">
        <f t="shared" ref="I148:I211" si="24">$H148-$G148</f>
        <v>46</v>
      </c>
      <c r="J148" s="46">
        <f t="shared" si="18"/>
        <v>23</v>
      </c>
      <c r="K148" s="46">
        <f t="shared" ref="K148:K211" si="25">IF($J148&lt;32,$J148,32)</f>
        <v>23</v>
      </c>
      <c r="L148" s="46">
        <f t="shared" ref="L148:L211" si="26">IF($J148&gt;32,$J148-32,0)</f>
        <v>0</v>
      </c>
      <c r="M148" s="47">
        <f t="shared" si="22"/>
        <v>138000</v>
      </c>
      <c r="N148" s="48">
        <f t="shared" si="23"/>
        <v>424000</v>
      </c>
    </row>
    <row r="149" spans="1:14" ht="16.5" x14ac:dyDescent="0.25">
      <c r="A149" s="42">
        <v>618</v>
      </c>
      <c r="B149" s="43">
        <v>2035</v>
      </c>
      <c r="C149" s="43">
        <v>2169</v>
      </c>
      <c r="D149" s="44">
        <f t="shared" si="19"/>
        <v>134</v>
      </c>
      <c r="E149" s="45">
        <f t="shared" si="20"/>
        <v>200522</v>
      </c>
      <c r="F149" s="45">
        <f t="shared" si="21"/>
        <v>221000</v>
      </c>
      <c r="G149" s="43">
        <v>780</v>
      </c>
      <c r="H149" s="43">
        <v>830</v>
      </c>
      <c r="I149" s="46">
        <f t="shared" si="24"/>
        <v>50</v>
      </c>
      <c r="J149" s="46">
        <f t="shared" si="18"/>
        <v>25</v>
      </c>
      <c r="K149" s="46">
        <f t="shared" si="25"/>
        <v>25</v>
      </c>
      <c r="L149" s="46">
        <f t="shared" si="26"/>
        <v>0</v>
      </c>
      <c r="M149" s="47">
        <f t="shared" si="22"/>
        <v>150000</v>
      </c>
      <c r="N149" s="48">
        <f t="shared" si="23"/>
        <v>371000</v>
      </c>
    </row>
    <row r="150" spans="1:14" ht="16.5" x14ac:dyDescent="0.25">
      <c r="A150" s="42">
        <v>619</v>
      </c>
      <c r="B150" s="43">
        <v>2310</v>
      </c>
      <c r="C150" s="43">
        <v>2436</v>
      </c>
      <c r="D150" s="44">
        <f t="shared" si="19"/>
        <v>126</v>
      </c>
      <c r="E150" s="45">
        <f t="shared" si="20"/>
        <v>188258</v>
      </c>
      <c r="F150" s="45">
        <f t="shared" si="21"/>
        <v>207000</v>
      </c>
      <c r="G150" s="43">
        <v>780</v>
      </c>
      <c r="H150" s="43">
        <v>830</v>
      </c>
      <c r="I150" s="46">
        <f t="shared" si="24"/>
        <v>50</v>
      </c>
      <c r="J150" s="46">
        <f t="shared" si="18"/>
        <v>25</v>
      </c>
      <c r="K150" s="46">
        <f t="shared" si="25"/>
        <v>25</v>
      </c>
      <c r="L150" s="46">
        <f t="shared" si="26"/>
        <v>0</v>
      </c>
      <c r="M150" s="47">
        <f t="shared" si="22"/>
        <v>150000</v>
      </c>
      <c r="N150" s="48">
        <f t="shared" si="23"/>
        <v>357000</v>
      </c>
    </row>
    <row r="151" spans="1:14" ht="16.5" x14ac:dyDescent="0.25">
      <c r="A151" s="42">
        <v>621</v>
      </c>
      <c r="B151" s="43">
        <v>2700</v>
      </c>
      <c r="C151" s="43">
        <v>2871</v>
      </c>
      <c r="D151" s="44">
        <f t="shared" si="19"/>
        <v>171</v>
      </c>
      <c r="E151" s="45">
        <f t="shared" si="20"/>
        <v>257243</v>
      </c>
      <c r="F151" s="45">
        <f t="shared" si="21"/>
        <v>283000</v>
      </c>
      <c r="G151" s="43">
        <v>874</v>
      </c>
      <c r="H151" s="43">
        <v>914</v>
      </c>
      <c r="I151" s="46">
        <f t="shared" si="24"/>
        <v>40</v>
      </c>
      <c r="J151" s="46">
        <f t="shared" si="18"/>
        <v>20</v>
      </c>
      <c r="K151" s="46">
        <f t="shared" si="25"/>
        <v>20</v>
      </c>
      <c r="L151" s="46">
        <f t="shared" si="26"/>
        <v>0</v>
      </c>
      <c r="M151" s="47">
        <f t="shared" si="22"/>
        <v>120000</v>
      </c>
      <c r="N151" s="48">
        <f t="shared" si="23"/>
        <v>403000</v>
      </c>
    </row>
    <row r="152" spans="1:14" ht="16.5" x14ac:dyDescent="0.25">
      <c r="A152" s="42">
        <v>622</v>
      </c>
      <c r="B152" s="43">
        <v>1801</v>
      </c>
      <c r="C152" s="43">
        <v>1940</v>
      </c>
      <c r="D152" s="44">
        <f t="shared" si="19"/>
        <v>139</v>
      </c>
      <c r="E152" s="45">
        <f t="shared" si="20"/>
        <v>208187</v>
      </c>
      <c r="F152" s="45">
        <f t="shared" si="21"/>
        <v>229000</v>
      </c>
      <c r="G152" s="43">
        <v>874</v>
      </c>
      <c r="H152" s="43">
        <v>914</v>
      </c>
      <c r="I152" s="46">
        <f t="shared" si="24"/>
        <v>40</v>
      </c>
      <c r="J152" s="46">
        <f t="shared" si="18"/>
        <v>20</v>
      </c>
      <c r="K152" s="46">
        <f t="shared" si="25"/>
        <v>20</v>
      </c>
      <c r="L152" s="46">
        <f t="shared" si="26"/>
        <v>0</v>
      </c>
      <c r="M152" s="47">
        <f t="shared" si="22"/>
        <v>120000</v>
      </c>
      <c r="N152" s="48">
        <f t="shared" si="23"/>
        <v>349000</v>
      </c>
    </row>
    <row r="153" spans="1:14" ht="16.5" x14ac:dyDescent="0.25">
      <c r="A153" s="42">
        <v>623</v>
      </c>
      <c r="B153" s="43">
        <v>1487</v>
      </c>
      <c r="C153" s="43">
        <v>1604</v>
      </c>
      <c r="D153" s="44">
        <f t="shared" si="19"/>
        <v>117</v>
      </c>
      <c r="E153" s="45">
        <f t="shared" si="20"/>
        <v>174461</v>
      </c>
      <c r="F153" s="45">
        <f t="shared" si="21"/>
        <v>192000</v>
      </c>
      <c r="G153" s="43">
        <v>1014</v>
      </c>
      <c r="H153" s="43">
        <v>1063</v>
      </c>
      <c r="I153" s="46">
        <f t="shared" si="24"/>
        <v>49</v>
      </c>
      <c r="J153" s="46">
        <f t="shared" si="18"/>
        <v>24.5</v>
      </c>
      <c r="K153" s="46">
        <f t="shared" si="25"/>
        <v>24.5</v>
      </c>
      <c r="L153" s="46">
        <f t="shared" si="26"/>
        <v>0</v>
      </c>
      <c r="M153" s="47">
        <f t="shared" si="22"/>
        <v>147000</v>
      </c>
      <c r="N153" s="48">
        <f t="shared" si="23"/>
        <v>339000</v>
      </c>
    </row>
    <row r="154" spans="1:14" ht="16.5" x14ac:dyDescent="0.25">
      <c r="A154" s="42">
        <v>624</v>
      </c>
      <c r="B154" s="43">
        <v>1864</v>
      </c>
      <c r="C154" s="43">
        <v>1990</v>
      </c>
      <c r="D154" s="44">
        <f t="shared" si="19"/>
        <v>126</v>
      </c>
      <c r="E154" s="45">
        <f t="shared" si="20"/>
        <v>188258</v>
      </c>
      <c r="F154" s="45">
        <f t="shared" si="21"/>
        <v>207000</v>
      </c>
      <c r="G154" s="43">
        <v>1014</v>
      </c>
      <c r="H154" s="43">
        <v>1063</v>
      </c>
      <c r="I154" s="46">
        <f t="shared" si="24"/>
        <v>49</v>
      </c>
      <c r="J154" s="46">
        <f t="shared" si="18"/>
        <v>24.5</v>
      </c>
      <c r="K154" s="46">
        <f t="shared" si="25"/>
        <v>24.5</v>
      </c>
      <c r="L154" s="46">
        <f t="shared" si="26"/>
        <v>0</v>
      </c>
      <c r="M154" s="47">
        <f t="shared" si="22"/>
        <v>147000</v>
      </c>
      <c r="N154" s="48">
        <f t="shared" si="23"/>
        <v>354000</v>
      </c>
    </row>
    <row r="155" spans="1:14" ht="16.5" x14ac:dyDescent="0.25">
      <c r="A155" s="42">
        <v>626</v>
      </c>
      <c r="B155" s="43">
        <v>1884</v>
      </c>
      <c r="C155" s="43">
        <v>1993</v>
      </c>
      <c r="D155" s="44">
        <f t="shared" si="19"/>
        <v>109</v>
      </c>
      <c r="E155" s="45">
        <f t="shared" si="20"/>
        <v>162197</v>
      </c>
      <c r="F155" s="45">
        <f t="shared" si="21"/>
        <v>178000</v>
      </c>
      <c r="G155" s="43">
        <v>794</v>
      </c>
      <c r="H155" s="43">
        <v>828</v>
      </c>
      <c r="I155" s="46">
        <f t="shared" si="24"/>
        <v>34</v>
      </c>
      <c r="J155" s="46">
        <f t="shared" si="18"/>
        <v>17</v>
      </c>
      <c r="K155" s="46">
        <f t="shared" si="25"/>
        <v>17</v>
      </c>
      <c r="L155" s="46">
        <f t="shared" si="26"/>
        <v>0</v>
      </c>
      <c r="M155" s="47">
        <f t="shared" si="22"/>
        <v>102000</v>
      </c>
      <c r="N155" s="48">
        <f t="shared" si="23"/>
        <v>280000</v>
      </c>
    </row>
    <row r="156" spans="1:14" ht="16.5" x14ac:dyDescent="0.25">
      <c r="A156" s="42">
        <v>627</v>
      </c>
      <c r="B156" s="43">
        <v>2252</v>
      </c>
      <c r="C156" s="43">
        <v>2368</v>
      </c>
      <c r="D156" s="44">
        <f t="shared" si="19"/>
        <v>116</v>
      </c>
      <c r="E156" s="45">
        <f t="shared" si="20"/>
        <v>172928</v>
      </c>
      <c r="F156" s="45">
        <f t="shared" si="21"/>
        <v>190000</v>
      </c>
      <c r="G156" s="43">
        <v>794</v>
      </c>
      <c r="H156" s="43">
        <v>828</v>
      </c>
      <c r="I156" s="46">
        <f t="shared" si="24"/>
        <v>34</v>
      </c>
      <c r="J156" s="46">
        <f t="shared" si="18"/>
        <v>17</v>
      </c>
      <c r="K156" s="46">
        <f t="shared" si="25"/>
        <v>17</v>
      </c>
      <c r="L156" s="46">
        <f t="shared" si="26"/>
        <v>0</v>
      </c>
      <c r="M156" s="47">
        <f t="shared" si="22"/>
        <v>102000</v>
      </c>
      <c r="N156" s="48">
        <f t="shared" si="23"/>
        <v>292000</v>
      </c>
    </row>
    <row r="157" spans="1:14" ht="16.5" x14ac:dyDescent="0.25">
      <c r="A157" s="42">
        <v>701</v>
      </c>
      <c r="B157" s="43">
        <v>2226</v>
      </c>
      <c r="C157" s="43">
        <v>2364</v>
      </c>
      <c r="D157" s="44">
        <f t="shared" si="19"/>
        <v>138</v>
      </c>
      <c r="E157" s="45">
        <f t="shared" si="20"/>
        <v>206654</v>
      </c>
      <c r="F157" s="45">
        <f t="shared" si="21"/>
        <v>227000</v>
      </c>
      <c r="G157" s="43">
        <v>851</v>
      </c>
      <c r="H157" s="43">
        <v>888</v>
      </c>
      <c r="I157" s="46">
        <f t="shared" si="24"/>
        <v>37</v>
      </c>
      <c r="J157" s="46">
        <f t="shared" si="18"/>
        <v>18.5</v>
      </c>
      <c r="K157" s="46">
        <f t="shared" si="25"/>
        <v>18.5</v>
      </c>
      <c r="L157" s="46">
        <f t="shared" si="26"/>
        <v>0</v>
      </c>
      <c r="M157" s="47">
        <f t="shared" si="22"/>
        <v>111000</v>
      </c>
      <c r="N157" s="48">
        <f t="shared" si="23"/>
        <v>338000</v>
      </c>
    </row>
    <row r="158" spans="1:14" ht="16.5" x14ac:dyDescent="0.25">
      <c r="A158" s="42">
        <v>702</v>
      </c>
      <c r="B158" s="43">
        <v>1859</v>
      </c>
      <c r="C158" s="43">
        <v>1975</v>
      </c>
      <c r="D158" s="44">
        <f t="shared" si="19"/>
        <v>116</v>
      </c>
      <c r="E158" s="45">
        <f t="shared" si="20"/>
        <v>172928</v>
      </c>
      <c r="F158" s="45">
        <f t="shared" si="21"/>
        <v>190000</v>
      </c>
      <c r="G158" s="43">
        <v>851</v>
      </c>
      <c r="H158" s="43">
        <v>888</v>
      </c>
      <c r="I158" s="46">
        <f t="shared" si="24"/>
        <v>37</v>
      </c>
      <c r="J158" s="46">
        <f t="shared" si="18"/>
        <v>18.5</v>
      </c>
      <c r="K158" s="46">
        <f t="shared" si="25"/>
        <v>18.5</v>
      </c>
      <c r="L158" s="46">
        <f t="shared" si="26"/>
        <v>0</v>
      </c>
      <c r="M158" s="47">
        <f t="shared" si="22"/>
        <v>111000</v>
      </c>
      <c r="N158" s="48">
        <f t="shared" si="23"/>
        <v>301000</v>
      </c>
    </row>
    <row r="159" spans="1:14" ht="16.5" x14ac:dyDescent="0.25">
      <c r="A159" s="42">
        <v>703</v>
      </c>
      <c r="B159" s="43">
        <v>2204</v>
      </c>
      <c r="C159" s="43">
        <v>2343</v>
      </c>
      <c r="D159" s="44">
        <f t="shared" si="19"/>
        <v>139</v>
      </c>
      <c r="E159" s="45">
        <f t="shared" si="20"/>
        <v>208187</v>
      </c>
      <c r="F159" s="45">
        <f t="shared" si="21"/>
        <v>229000</v>
      </c>
      <c r="G159" s="43">
        <v>953</v>
      </c>
      <c r="H159" s="43">
        <v>1023</v>
      </c>
      <c r="I159" s="46">
        <f t="shared" si="24"/>
        <v>70</v>
      </c>
      <c r="J159" s="46">
        <f t="shared" si="18"/>
        <v>35</v>
      </c>
      <c r="K159" s="46">
        <f t="shared" si="25"/>
        <v>32</v>
      </c>
      <c r="L159" s="46">
        <f t="shared" si="26"/>
        <v>3</v>
      </c>
      <c r="M159" s="47">
        <f t="shared" si="22"/>
        <v>231000</v>
      </c>
      <c r="N159" s="48">
        <f t="shared" si="23"/>
        <v>460000</v>
      </c>
    </row>
    <row r="160" spans="1:14" ht="16.5" x14ac:dyDescent="0.25">
      <c r="A160" s="42">
        <v>704</v>
      </c>
      <c r="B160" s="43">
        <v>2224</v>
      </c>
      <c r="C160" s="43">
        <v>2341</v>
      </c>
      <c r="D160" s="44">
        <f t="shared" si="19"/>
        <v>117</v>
      </c>
      <c r="E160" s="45">
        <f t="shared" si="20"/>
        <v>174461</v>
      </c>
      <c r="F160" s="45">
        <f t="shared" si="21"/>
        <v>192000</v>
      </c>
      <c r="G160" s="43">
        <v>953</v>
      </c>
      <c r="H160" s="43">
        <v>1023</v>
      </c>
      <c r="I160" s="46">
        <f t="shared" si="24"/>
        <v>70</v>
      </c>
      <c r="J160" s="46">
        <f t="shared" si="18"/>
        <v>35</v>
      </c>
      <c r="K160" s="46">
        <f t="shared" si="25"/>
        <v>32</v>
      </c>
      <c r="L160" s="46">
        <f t="shared" si="26"/>
        <v>3</v>
      </c>
      <c r="M160" s="47">
        <f t="shared" si="22"/>
        <v>231000</v>
      </c>
      <c r="N160" s="48">
        <f t="shared" si="23"/>
        <v>423000</v>
      </c>
    </row>
    <row r="161" spans="1:18" ht="16.5" x14ac:dyDescent="0.25">
      <c r="A161" s="42">
        <v>705</v>
      </c>
      <c r="B161" s="43">
        <v>2061</v>
      </c>
      <c r="C161" s="43">
        <v>2192</v>
      </c>
      <c r="D161" s="44">
        <f t="shared" si="19"/>
        <v>131</v>
      </c>
      <c r="E161" s="45">
        <f t="shared" si="20"/>
        <v>195923</v>
      </c>
      <c r="F161" s="45">
        <f t="shared" si="21"/>
        <v>216000</v>
      </c>
      <c r="G161" s="43">
        <v>736</v>
      </c>
      <c r="H161" s="43">
        <v>767</v>
      </c>
      <c r="I161" s="46">
        <f t="shared" si="24"/>
        <v>31</v>
      </c>
      <c r="J161" s="46">
        <f t="shared" ref="J161:J224" si="27">I161/2</f>
        <v>15.5</v>
      </c>
      <c r="K161" s="46">
        <f t="shared" si="25"/>
        <v>15.5</v>
      </c>
      <c r="L161" s="46">
        <f t="shared" si="26"/>
        <v>0</v>
      </c>
      <c r="M161" s="47">
        <f t="shared" si="22"/>
        <v>93000</v>
      </c>
      <c r="N161" s="48">
        <f t="shared" si="23"/>
        <v>309000</v>
      </c>
    </row>
    <row r="162" spans="1:18" ht="16.5" x14ac:dyDescent="0.25">
      <c r="A162" s="42">
        <v>706</v>
      </c>
      <c r="B162" s="43">
        <v>1953</v>
      </c>
      <c r="C162" s="43">
        <v>2058</v>
      </c>
      <c r="D162" s="44">
        <f t="shared" si="19"/>
        <v>105</v>
      </c>
      <c r="E162" s="45">
        <f t="shared" si="20"/>
        <v>156065</v>
      </c>
      <c r="F162" s="45">
        <f t="shared" si="21"/>
        <v>172000</v>
      </c>
      <c r="G162" s="43">
        <v>736</v>
      </c>
      <c r="H162" s="43">
        <v>767</v>
      </c>
      <c r="I162" s="46">
        <f t="shared" si="24"/>
        <v>31</v>
      </c>
      <c r="J162" s="46">
        <f t="shared" si="27"/>
        <v>15.5</v>
      </c>
      <c r="K162" s="46">
        <f t="shared" si="25"/>
        <v>15.5</v>
      </c>
      <c r="L162" s="46">
        <f t="shared" si="26"/>
        <v>0</v>
      </c>
      <c r="M162" s="47">
        <f t="shared" si="22"/>
        <v>93000</v>
      </c>
      <c r="N162" s="48">
        <f t="shared" si="23"/>
        <v>265000</v>
      </c>
    </row>
    <row r="163" spans="1:18" ht="16.5" x14ac:dyDescent="0.25">
      <c r="A163" s="42">
        <v>707</v>
      </c>
      <c r="B163" s="43">
        <v>2281</v>
      </c>
      <c r="C163" s="43">
        <v>2394</v>
      </c>
      <c r="D163" s="44">
        <f t="shared" si="19"/>
        <v>113</v>
      </c>
      <c r="E163" s="45">
        <f t="shared" si="20"/>
        <v>168329</v>
      </c>
      <c r="F163" s="45">
        <f t="shared" si="21"/>
        <v>185000</v>
      </c>
      <c r="G163" s="43">
        <v>801</v>
      </c>
      <c r="H163" s="43">
        <v>830</v>
      </c>
      <c r="I163" s="46">
        <f t="shared" si="24"/>
        <v>29</v>
      </c>
      <c r="J163" s="46">
        <f t="shared" si="27"/>
        <v>14.5</v>
      </c>
      <c r="K163" s="46">
        <f t="shared" si="25"/>
        <v>14.5</v>
      </c>
      <c r="L163" s="46">
        <f t="shared" si="26"/>
        <v>0</v>
      </c>
      <c r="M163" s="47">
        <f t="shared" si="22"/>
        <v>87000</v>
      </c>
      <c r="N163" s="48">
        <f t="shared" si="23"/>
        <v>272000</v>
      </c>
    </row>
    <row r="164" spans="1:18" ht="16.5" x14ac:dyDescent="0.25">
      <c r="A164" s="42">
        <v>708</v>
      </c>
      <c r="B164" s="43">
        <v>2054</v>
      </c>
      <c r="C164" s="43">
        <v>2182</v>
      </c>
      <c r="D164" s="44">
        <f t="shared" si="19"/>
        <v>128</v>
      </c>
      <c r="E164" s="45">
        <f t="shared" si="20"/>
        <v>191324</v>
      </c>
      <c r="F164" s="45">
        <f t="shared" si="21"/>
        <v>210000</v>
      </c>
      <c r="G164" s="43">
        <v>801</v>
      </c>
      <c r="H164" s="43">
        <v>830</v>
      </c>
      <c r="I164" s="46">
        <f t="shared" si="24"/>
        <v>29</v>
      </c>
      <c r="J164" s="46">
        <f t="shared" si="27"/>
        <v>14.5</v>
      </c>
      <c r="K164" s="46">
        <f t="shared" si="25"/>
        <v>14.5</v>
      </c>
      <c r="L164" s="46">
        <f t="shared" si="26"/>
        <v>0</v>
      </c>
      <c r="M164" s="47">
        <f t="shared" si="22"/>
        <v>87000</v>
      </c>
      <c r="N164" s="48">
        <f t="shared" si="23"/>
        <v>297000</v>
      </c>
    </row>
    <row r="165" spans="1:18" ht="16.5" x14ac:dyDescent="0.25">
      <c r="A165" s="42">
        <v>709</v>
      </c>
      <c r="B165" s="43">
        <v>2039</v>
      </c>
      <c r="C165" s="43">
        <v>2152</v>
      </c>
      <c r="D165" s="44">
        <f t="shared" si="19"/>
        <v>113</v>
      </c>
      <c r="E165" s="45">
        <f t="shared" si="20"/>
        <v>168329</v>
      </c>
      <c r="F165" s="45">
        <f t="shared" si="21"/>
        <v>185000</v>
      </c>
      <c r="G165" s="43">
        <v>745</v>
      </c>
      <c r="H165" s="43">
        <v>777</v>
      </c>
      <c r="I165" s="46">
        <f t="shared" si="24"/>
        <v>32</v>
      </c>
      <c r="J165" s="46">
        <f t="shared" si="27"/>
        <v>16</v>
      </c>
      <c r="K165" s="46">
        <f t="shared" si="25"/>
        <v>16</v>
      </c>
      <c r="L165" s="46">
        <f t="shared" si="26"/>
        <v>0</v>
      </c>
      <c r="M165" s="47">
        <f t="shared" si="22"/>
        <v>96000</v>
      </c>
      <c r="N165" s="48">
        <f t="shared" si="23"/>
        <v>281000</v>
      </c>
    </row>
    <row r="166" spans="1:18" ht="16.5" x14ac:dyDescent="0.25">
      <c r="A166" s="42">
        <v>710</v>
      </c>
      <c r="B166" s="43">
        <v>2508</v>
      </c>
      <c r="C166" s="43">
        <v>2666</v>
      </c>
      <c r="D166" s="44">
        <f t="shared" si="19"/>
        <v>158</v>
      </c>
      <c r="E166" s="45">
        <f t="shared" si="20"/>
        <v>237314</v>
      </c>
      <c r="F166" s="45">
        <f t="shared" si="21"/>
        <v>261000</v>
      </c>
      <c r="G166" s="43">
        <v>745</v>
      </c>
      <c r="H166" s="43">
        <v>777</v>
      </c>
      <c r="I166" s="46">
        <f t="shared" si="24"/>
        <v>32</v>
      </c>
      <c r="J166" s="46">
        <f t="shared" si="27"/>
        <v>16</v>
      </c>
      <c r="K166" s="46">
        <f t="shared" si="25"/>
        <v>16</v>
      </c>
      <c r="L166" s="46">
        <f t="shared" si="26"/>
        <v>0</v>
      </c>
      <c r="M166" s="47">
        <f t="shared" si="22"/>
        <v>96000</v>
      </c>
      <c r="N166" s="48">
        <f t="shared" si="23"/>
        <v>357000</v>
      </c>
    </row>
    <row r="167" spans="1:18" ht="16.5" x14ac:dyDescent="0.25">
      <c r="A167" s="42">
        <v>711</v>
      </c>
      <c r="B167" s="43">
        <v>1978</v>
      </c>
      <c r="C167" s="43">
        <v>2085</v>
      </c>
      <c r="D167" s="44">
        <f t="shared" si="19"/>
        <v>107</v>
      </c>
      <c r="E167" s="45">
        <f t="shared" si="20"/>
        <v>159131</v>
      </c>
      <c r="F167" s="45">
        <f t="shared" si="21"/>
        <v>175000</v>
      </c>
      <c r="G167" s="43">
        <v>759</v>
      </c>
      <c r="H167" s="43">
        <v>802</v>
      </c>
      <c r="I167" s="46">
        <f t="shared" si="24"/>
        <v>43</v>
      </c>
      <c r="J167" s="46">
        <f t="shared" si="27"/>
        <v>21.5</v>
      </c>
      <c r="K167" s="46">
        <f t="shared" si="25"/>
        <v>21.5</v>
      </c>
      <c r="L167" s="46">
        <f t="shared" si="26"/>
        <v>0</v>
      </c>
      <c r="M167" s="47">
        <f t="shared" si="22"/>
        <v>129000</v>
      </c>
      <c r="N167" s="48">
        <f t="shared" si="23"/>
        <v>304000</v>
      </c>
    </row>
    <row r="168" spans="1:18" ht="16.5" x14ac:dyDescent="0.25">
      <c r="A168" s="42">
        <v>712</v>
      </c>
      <c r="B168" s="43">
        <v>2101</v>
      </c>
      <c r="C168" s="43">
        <v>2239</v>
      </c>
      <c r="D168" s="44">
        <f t="shared" si="19"/>
        <v>138</v>
      </c>
      <c r="E168" s="45">
        <f t="shared" si="20"/>
        <v>206654</v>
      </c>
      <c r="F168" s="45">
        <f t="shared" si="21"/>
        <v>227000</v>
      </c>
      <c r="G168" s="43">
        <v>759</v>
      </c>
      <c r="H168" s="43">
        <v>802</v>
      </c>
      <c r="I168" s="46">
        <f t="shared" si="24"/>
        <v>43</v>
      </c>
      <c r="J168" s="46">
        <f t="shared" si="27"/>
        <v>21.5</v>
      </c>
      <c r="K168" s="46">
        <f t="shared" si="25"/>
        <v>21.5</v>
      </c>
      <c r="L168" s="46">
        <f t="shared" si="26"/>
        <v>0</v>
      </c>
      <c r="M168" s="47">
        <f t="shared" si="22"/>
        <v>129000</v>
      </c>
      <c r="N168" s="48">
        <f t="shared" si="23"/>
        <v>356000</v>
      </c>
    </row>
    <row r="169" spans="1:18" ht="16.5" x14ac:dyDescent="0.25">
      <c r="A169" s="42">
        <v>713</v>
      </c>
      <c r="B169" s="43">
        <v>1835</v>
      </c>
      <c r="C169" s="43">
        <v>1976</v>
      </c>
      <c r="D169" s="44">
        <f t="shared" si="19"/>
        <v>141</v>
      </c>
      <c r="E169" s="45">
        <f t="shared" si="20"/>
        <v>211253</v>
      </c>
      <c r="F169" s="45">
        <f t="shared" si="21"/>
        <v>232000</v>
      </c>
      <c r="G169" s="43">
        <v>768</v>
      </c>
      <c r="H169" s="43">
        <v>817</v>
      </c>
      <c r="I169" s="46">
        <f t="shared" si="24"/>
        <v>49</v>
      </c>
      <c r="J169" s="46">
        <f t="shared" si="27"/>
        <v>24.5</v>
      </c>
      <c r="K169" s="46">
        <f t="shared" si="25"/>
        <v>24.5</v>
      </c>
      <c r="L169" s="46">
        <f t="shared" si="26"/>
        <v>0</v>
      </c>
      <c r="M169" s="47">
        <f t="shared" si="22"/>
        <v>147000</v>
      </c>
      <c r="N169" s="48">
        <f t="shared" si="23"/>
        <v>379000</v>
      </c>
    </row>
    <row r="170" spans="1:18" ht="16.5" x14ac:dyDescent="0.25">
      <c r="A170" s="42">
        <v>714</v>
      </c>
      <c r="B170" s="43">
        <v>1740</v>
      </c>
      <c r="C170" s="43">
        <v>1859</v>
      </c>
      <c r="D170" s="44">
        <f t="shared" si="19"/>
        <v>119</v>
      </c>
      <c r="E170" s="45">
        <f t="shared" si="20"/>
        <v>177527</v>
      </c>
      <c r="F170" s="45">
        <f t="shared" si="21"/>
        <v>195000</v>
      </c>
      <c r="G170" s="43">
        <v>768</v>
      </c>
      <c r="H170" s="43">
        <v>817</v>
      </c>
      <c r="I170" s="46">
        <f t="shared" si="24"/>
        <v>49</v>
      </c>
      <c r="J170" s="46">
        <f t="shared" si="27"/>
        <v>24.5</v>
      </c>
      <c r="K170" s="46">
        <f t="shared" si="25"/>
        <v>24.5</v>
      </c>
      <c r="L170" s="46">
        <f t="shared" si="26"/>
        <v>0</v>
      </c>
      <c r="M170" s="47">
        <f t="shared" si="22"/>
        <v>147000</v>
      </c>
      <c r="N170" s="48">
        <f t="shared" si="23"/>
        <v>342000</v>
      </c>
      <c r="P170" s="14"/>
      <c r="Q170" s="14"/>
      <c r="R170" s="14"/>
    </row>
    <row r="171" spans="1:18" ht="16.5" x14ac:dyDescent="0.25">
      <c r="A171" s="42">
        <v>716</v>
      </c>
      <c r="B171" s="43">
        <v>2007</v>
      </c>
      <c r="C171" s="43">
        <v>2106</v>
      </c>
      <c r="D171" s="44">
        <f t="shared" si="19"/>
        <v>99</v>
      </c>
      <c r="E171" s="45">
        <f t="shared" si="20"/>
        <v>146916</v>
      </c>
      <c r="F171" s="45">
        <f t="shared" si="21"/>
        <v>162000</v>
      </c>
      <c r="G171" s="43">
        <v>967</v>
      </c>
      <c r="H171" s="43">
        <v>1024</v>
      </c>
      <c r="I171" s="46">
        <f t="shared" si="24"/>
        <v>57</v>
      </c>
      <c r="J171" s="46">
        <f t="shared" si="27"/>
        <v>28.5</v>
      </c>
      <c r="K171" s="46">
        <f t="shared" si="25"/>
        <v>28.5</v>
      </c>
      <c r="L171" s="46">
        <f t="shared" si="26"/>
        <v>0</v>
      </c>
      <c r="M171" s="47">
        <f t="shared" si="22"/>
        <v>171000</v>
      </c>
      <c r="N171" s="48">
        <f t="shared" si="23"/>
        <v>333000</v>
      </c>
      <c r="P171" s="14"/>
      <c r="Q171" s="14"/>
      <c r="R171" s="14"/>
    </row>
    <row r="172" spans="1:18" ht="16.5" x14ac:dyDescent="0.25">
      <c r="A172" s="42">
        <v>717</v>
      </c>
      <c r="B172" s="43">
        <v>1933</v>
      </c>
      <c r="C172" s="43">
        <v>2041</v>
      </c>
      <c r="D172" s="44">
        <f t="shared" si="19"/>
        <v>108</v>
      </c>
      <c r="E172" s="45">
        <f t="shared" si="20"/>
        <v>160664</v>
      </c>
      <c r="F172" s="45">
        <f t="shared" si="21"/>
        <v>177000</v>
      </c>
      <c r="G172" s="43">
        <v>967</v>
      </c>
      <c r="H172" s="43">
        <v>1024</v>
      </c>
      <c r="I172" s="46">
        <f t="shared" si="24"/>
        <v>57</v>
      </c>
      <c r="J172" s="46">
        <f t="shared" si="27"/>
        <v>28.5</v>
      </c>
      <c r="K172" s="46">
        <f t="shared" si="25"/>
        <v>28.5</v>
      </c>
      <c r="L172" s="46">
        <f t="shared" si="26"/>
        <v>0</v>
      </c>
      <c r="M172" s="47">
        <f t="shared" si="22"/>
        <v>171000</v>
      </c>
      <c r="N172" s="48">
        <f t="shared" si="23"/>
        <v>348000</v>
      </c>
      <c r="P172" s="14"/>
      <c r="Q172" s="14"/>
      <c r="R172" s="14"/>
    </row>
    <row r="173" spans="1:18" ht="16.5" x14ac:dyDescent="0.25">
      <c r="A173" s="42">
        <v>718</v>
      </c>
      <c r="B173" s="43">
        <v>2229</v>
      </c>
      <c r="C173" s="43">
        <v>2344</v>
      </c>
      <c r="D173" s="44">
        <f t="shared" si="19"/>
        <v>115</v>
      </c>
      <c r="E173" s="45">
        <f t="shared" si="20"/>
        <v>171395</v>
      </c>
      <c r="F173" s="45">
        <f t="shared" si="21"/>
        <v>189000</v>
      </c>
      <c r="G173" s="43">
        <v>720</v>
      </c>
      <c r="H173" s="43">
        <v>759</v>
      </c>
      <c r="I173" s="46">
        <f t="shared" si="24"/>
        <v>39</v>
      </c>
      <c r="J173" s="46">
        <f t="shared" si="27"/>
        <v>19.5</v>
      </c>
      <c r="K173" s="46">
        <f t="shared" si="25"/>
        <v>19.5</v>
      </c>
      <c r="L173" s="46">
        <f t="shared" si="26"/>
        <v>0</v>
      </c>
      <c r="M173" s="47">
        <f t="shared" si="22"/>
        <v>117000</v>
      </c>
      <c r="N173" s="48">
        <f t="shared" si="23"/>
        <v>306000</v>
      </c>
      <c r="P173" s="14"/>
      <c r="Q173" s="14"/>
      <c r="R173" s="14"/>
    </row>
    <row r="174" spans="1:18" ht="16.5" x14ac:dyDescent="0.25">
      <c r="A174" s="42">
        <v>719</v>
      </c>
      <c r="B174" s="43">
        <v>1678</v>
      </c>
      <c r="C174" s="43">
        <v>1775</v>
      </c>
      <c r="D174" s="44">
        <f t="shared" si="19"/>
        <v>97</v>
      </c>
      <c r="E174" s="45">
        <f t="shared" si="20"/>
        <v>143948</v>
      </c>
      <c r="F174" s="45">
        <f t="shared" si="21"/>
        <v>158000</v>
      </c>
      <c r="G174" s="43">
        <v>720</v>
      </c>
      <c r="H174" s="43">
        <v>759</v>
      </c>
      <c r="I174" s="46">
        <f t="shared" si="24"/>
        <v>39</v>
      </c>
      <c r="J174" s="46">
        <f t="shared" si="27"/>
        <v>19.5</v>
      </c>
      <c r="K174" s="46">
        <f t="shared" si="25"/>
        <v>19.5</v>
      </c>
      <c r="L174" s="46">
        <f t="shared" si="26"/>
        <v>0</v>
      </c>
      <c r="M174" s="47">
        <f t="shared" si="22"/>
        <v>117000</v>
      </c>
      <c r="N174" s="48">
        <f t="shared" si="23"/>
        <v>275000</v>
      </c>
      <c r="P174" s="14"/>
      <c r="Q174" s="14"/>
      <c r="R174" s="14"/>
    </row>
    <row r="175" spans="1:18" ht="16.5" x14ac:dyDescent="0.25">
      <c r="A175" s="42">
        <v>721</v>
      </c>
      <c r="B175" s="43">
        <v>2495</v>
      </c>
      <c r="C175" s="43">
        <v>2646</v>
      </c>
      <c r="D175" s="44">
        <f t="shared" si="19"/>
        <v>151</v>
      </c>
      <c r="E175" s="45">
        <f t="shared" si="20"/>
        <v>226583</v>
      </c>
      <c r="F175" s="45">
        <f t="shared" si="21"/>
        <v>249000</v>
      </c>
      <c r="G175" s="43">
        <v>418</v>
      </c>
      <c r="H175" s="43">
        <v>450</v>
      </c>
      <c r="I175" s="46">
        <f t="shared" si="24"/>
        <v>32</v>
      </c>
      <c r="J175" s="46">
        <f t="shared" si="27"/>
        <v>16</v>
      </c>
      <c r="K175" s="46">
        <f t="shared" si="25"/>
        <v>16</v>
      </c>
      <c r="L175" s="46">
        <f t="shared" si="26"/>
        <v>0</v>
      </c>
      <c r="M175" s="47">
        <f t="shared" si="22"/>
        <v>96000</v>
      </c>
      <c r="N175" s="48">
        <f t="shared" si="23"/>
        <v>345000</v>
      </c>
      <c r="P175" s="14"/>
      <c r="Q175" s="23"/>
      <c r="R175" s="14"/>
    </row>
    <row r="176" spans="1:18" ht="16.5" x14ac:dyDescent="0.25">
      <c r="A176" s="42">
        <v>722</v>
      </c>
      <c r="B176" s="43">
        <v>1952</v>
      </c>
      <c r="C176" s="43">
        <v>2082</v>
      </c>
      <c r="D176" s="44">
        <f t="shared" si="19"/>
        <v>130</v>
      </c>
      <c r="E176" s="45">
        <f t="shared" si="20"/>
        <v>194390</v>
      </c>
      <c r="F176" s="45">
        <f t="shared" si="21"/>
        <v>214000</v>
      </c>
      <c r="G176" s="43">
        <v>418</v>
      </c>
      <c r="H176" s="43">
        <v>450</v>
      </c>
      <c r="I176" s="46">
        <f t="shared" si="24"/>
        <v>32</v>
      </c>
      <c r="J176" s="46">
        <f t="shared" si="27"/>
        <v>16</v>
      </c>
      <c r="K176" s="46">
        <f t="shared" si="25"/>
        <v>16</v>
      </c>
      <c r="L176" s="46">
        <f t="shared" si="26"/>
        <v>0</v>
      </c>
      <c r="M176" s="47">
        <f t="shared" si="22"/>
        <v>96000</v>
      </c>
      <c r="N176" s="48">
        <f t="shared" si="23"/>
        <v>310000</v>
      </c>
      <c r="P176" s="14"/>
      <c r="Q176" s="14"/>
      <c r="R176" s="14"/>
    </row>
    <row r="177" spans="1:18" ht="16.5" x14ac:dyDescent="0.25">
      <c r="A177" s="42">
        <v>723</v>
      </c>
      <c r="B177" s="43">
        <v>1656</v>
      </c>
      <c r="C177" s="43">
        <v>1770</v>
      </c>
      <c r="D177" s="44">
        <f t="shared" si="19"/>
        <v>114</v>
      </c>
      <c r="E177" s="45">
        <f t="shared" si="20"/>
        <v>169862</v>
      </c>
      <c r="F177" s="45">
        <f t="shared" si="21"/>
        <v>187000</v>
      </c>
      <c r="G177" s="43">
        <v>727</v>
      </c>
      <c r="H177" s="43">
        <v>775</v>
      </c>
      <c r="I177" s="46">
        <f t="shared" si="24"/>
        <v>48</v>
      </c>
      <c r="J177" s="46">
        <f t="shared" si="27"/>
        <v>24</v>
      </c>
      <c r="K177" s="46">
        <f t="shared" si="25"/>
        <v>24</v>
      </c>
      <c r="L177" s="46">
        <f t="shared" si="26"/>
        <v>0</v>
      </c>
      <c r="M177" s="47">
        <f t="shared" si="22"/>
        <v>144000</v>
      </c>
      <c r="N177" s="48">
        <f t="shared" si="23"/>
        <v>331000</v>
      </c>
      <c r="P177" s="14"/>
      <c r="Q177" s="14"/>
      <c r="R177" s="14"/>
    </row>
    <row r="178" spans="1:18" ht="16.5" x14ac:dyDescent="0.25">
      <c r="A178" s="42">
        <v>724</v>
      </c>
      <c r="B178" s="43">
        <v>1538</v>
      </c>
      <c r="C178" s="43">
        <v>1621</v>
      </c>
      <c r="D178" s="44">
        <f t="shared" si="19"/>
        <v>83</v>
      </c>
      <c r="E178" s="45">
        <f t="shared" si="20"/>
        <v>123172</v>
      </c>
      <c r="F178" s="45">
        <f t="shared" si="21"/>
        <v>135000</v>
      </c>
      <c r="G178" s="43">
        <v>727</v>
      </c>
      <c r="H178" s="43">
        <v>775</v>
      </c>
      <c r="I178" s="46">
        <f t="shared" si="24"/>
        <v>48</v>
      </c>
      <c r="J178" s="46">
        <f t="shared" si="27"/>
        <v>24</v>
      </c>
      <c r="K178" s="46">
        <f t="shared" si="25"/>
        <v>24</v>
      </c>
      <c r="L178" s="46">
        <f t="shared" si="26"/>
        <v>0</v>
      </c>
      <c r="M178" s="47">
        <f t="shared" si="22"/>
        <v>144000</v>
      </c>
      <c r="N178" s="48">
        <f t="shared" si="23"/>
        <v>279000</v>
      </c>
      <c r="P178" s="14"/>
      <c r="Q178" s="14"/>
      <c r="R178" s="14"/>
    </row>
    <row r="179" spans="1:18" ht="16.5" x14ac:dyDescent="0.25">
      <c r="A179" s="42">
        <v>726</v>
      </c>
      <c r="B179" s="43">
        <v>1740</v>
      </c>
      <c r="C179" s="43">
        <v>1848</v>
      </c>
      <c r="D179" s="44">
        <f t="shared" si="19"/>
        <v>108</v>
      </c>
      <c r="E179" s="45">
        <f t="shared" si="20"/>
        <v>160664</v>
      </c>
      <c r="F179" s="45">
        <f t="shared" si="21"/>
        <v>177000</v>
      </c>
      <c r="G179" s="43">
        <v>463</v>
      </c>
      <c r="H179" s="43">
        <v>486</v>
      </c>
      <c r="I179" s="46">
        <f t="shared" si="24"/>
        <v>23</v>
      </c>
      <c r="J179" s="46">
        <f t="shared" si="27"/>
        <v>11.5</v>
      </c>
      <c r="K179" s="46">
        <f t="shared" si="25"/>
        <v>11.5</v>
      </c>
      <c r="L179" s="46">
        <f t="shared" si="26"/>
        <v>0</v>
      </c>
      <c r="M179" s="47">
        <f t="shared" si="22"/>
        <v>69000</v>
      </c>
      <c r="N179" s="48">
        <f t="shared" si="23"/>
        <v>246000</v>
      </c>
    </row>
    <row r="180" spans="1:18" ht="16.5" x14ac:dyDescent="0.25">
      <c r="A180" s="42">
        <v>727</v>
      </c>
      <c r="B180" s="43">
        <v>1979</v>
      </c>
      <c r="C180" s="43">
        <v>2147</v>
      </c>
      <c r="D180" s="44">
        <f t="shared" si="19"/>
        <v>168</v>
      </c>
      <c r="E180" s="45">
        <f t="shared" si="20"/>
        <v>252644</v>
      </c>
      <c r="F180" s="45">
        <f t="shared" si="21"/>
        <v>278000</v>
      </c>
      <c r="G180" s="43">
        <v>463</v>
      </c>
      <c r="H180" s="43">
        <v>486</v>
      </c>
      <c r="I180" s="46">
        <f t="shared" si="24"/>
        <v>23</v>
      </c>
      <c r="J180" s="46">
        <f t="shared" si="27"/>
        <v>11.5</v>
      </c>
      <c r="K180" s="46">
        <f t="shared" si="25"/>
        <v>11.5</v>
      </c>
      <c r="L180" s="46">
        <f t="shared" si="26"/>
        <v>0</v>
      </c>
      <c r="M180" s="47">
        <f t="shared" si="22"/>
        <v>69000</v>
      </c>
      <c r="N180" s="48">
        <f t="shared" si="23"/>
        <v>347000</v>
      </c>
    </row>
    <row r="181" spans="1:18" ht="16.5" x14ac:dyDescent="0.25">
      <c r="A181" s="42">
        <v>801</v>
      </c>
      <c r="B181" s="43">
        <v>843</v>
      </c>
      <c r="C181" s="43">
        <v>974</v>
      </c>
      <c r="D181" s="44">
        <f t="shared" si="19"/>
        <v>131</v>
      </c>
      <c r="E181" s="45">
        <f t="shared" si="20"/>
        <v>195923</v>
      </c>
      <c r="F181" s="45">
        <f t="shared" si="21"/>
        <v>216000</v>
      </c>
      <c r="G181" s="43">
        <v>269</v>
      </c>
      <c r="H181" s="43">
        <v>291</v>
      </c>
      <c r="I181" s="46">
        <f t="shared" si="24"/>
        <v>22</v>
      </c>
      <c r="J181" s="46">
        <f t="shared" si="27"/>
        <v>11</v>
      </c>
      <c r="K181" s="46">
        <f t="shared" si="25"/>
        <v>11</v>
      </c>
      <c r="L181" s="46">
        <f t="shared" si="26"/>
        <v>0</v>
      </c>
      <c r="M181" s="47">
        <f t="shared" si="22"/>
        <v>66000</v>
      </c>
      <c r="N181" s="48">
        <f t="shared" si="23"/>
        <v>282000</v>
      </c>
    </row>
    <row r="182" spans="1:18" ht="16.5" x14ac:dyDescent="0.25">
      <c r="A182" s="42">
        <v>802</v>
      </c>
      <c r="B182" s="43">
        <v>909</v>
      </c>
      <c r="C182" s="43">
        <v>989</v>
      </c>
      <c r="D182" s="44">
        <f t="shared" si="19"/>
        <v>80</v>
      </c>
      <c r="E182" s="45">
        <f t="shared" si="20"/>
        <v>118720</v>
      </c>
      <c r="F182" s="45">
        <f t="shared" si="21"/>
        <v>131000</v>
      </c>
      <c r="G182" s="43">
        <v>269</v>
      </c>
      <c r="H182" s="43">
        <v>291</v>
      </c>
      <c r="I182" s="46">
        <f t="shared" si="24"/>
        <v>22</v>
      </c>
      <c r="J182" s="46">
        <f t="shared" si="27"/>
        <v>11</v>
      </c>
      <c r="K182" s="46">
        <f t="shared" si="25"/>
        <v>11</v>
      </c>
      <c r="L182" s="46">
        <f t="shared" si="26"/>
        <v>0</v>
      </c>
      <c r="M182" s="47">
        <f t="shared" si="22"/>
        <v>66000</v>
      </c>
      <c r="N182" s="48">
        <f t="shared" si="23"/>
        <v>197000</v>
      </c>
    </row>
    <row r="183" spans="1:18" ht="16.5" x14ac:dyDescent="0.25">
      <c r="A183" s="42">
        <v>803</v>
      </c>
      <c r="B183" s="43">
        <v>1014</v>
      </c>
      <c r="C183" s="43">
        <v>1152</v>
      </c>
      <c r="D183" s="44">
        <f t="shared" si="19"/>
        <v>138</v>
      </c>
      <c r="E183" s="45">
        <f t="shared" si="20"/>
        <v>206654</v>
      </c>
      <c r="F183" s="45">
        <f t="shared" si="21"/>
        <v>227000</v>
      </c>
      <c r="G183" s="43">
        <v>507</v>
      </c>
      <c r="H183" s="43">
        <v>560</v>
      </c>
      <c r="I183" s="46">
        <f t="shared" si="24"/>
        <v>53</v>
      </c>
      <c r="J183" s="46">
        <f t="shared" si="27"/>
        <v>26.5</v>
      </c>
      <c r="K183" s="46">
        <f t="shared" si="25"/>
        <v>26.5</v>
      </c>
      <c r="L183" s="46">
        <f t="shared" si="26"/>
        <v>0</v>
      </c>
      <c r="M183" s="47">
        <f t="shared" si="22"/>
        <v>159000</v>
      </c>
      <c r="N183" s="48">
        <f t="shared" si="23"/>
        <v>386000</v>
      </c>
    </row>
    <row r="184" spans="1:18" ht="16.5" x14ac:dyDescent="0.25">
      <c r="A184" s="42">
        <v>804</v>
      </c>
      <c r="B184" s="43">
        <v>1181</v>
      </c>
      <c r="C184" s="43">
        <v>1316</v>
      </c>
      <c r="D184" s="44">
        <f t="shared" si="19"/>
        <v>135</v>
      </c>
      <c r="E184" s="45">
        <f t="shared" si="20"/>
        <v>202055</v>
      </c>
      <c r="F184" s="45">
        <f t="shared" si="21"/>
        <v>222000</v>
      </c>
      <c r="G184" s="43">
        <v>507</v>
      </c>
      <c r="H184" s="43">
        <v>560</v>
      </c>
      <c r="I184" s="46">
        <f t="shared" si="24"/>
        <v>53</v>
      </c>
      <c r="J184" s="46">
        <f t="shared" si="27"/>
        <v>26.5</v>
      </c>
      <c r="K184" s="46">
        <f t="shared" si="25"/>
        <v>26.5</v>
      </c>
      <c r="L184" s="46">
        <f t="shared" si="26"/>
        <v>0</v>
      </c>
      <c r="M184" s="47">
        <f t="shared" si="22"/>
        <v>159000</v>
      </c>
      <c r="N184" s="48">
        <f t="shared" si="23"/>
        <v>381000</v>
      </c>
    </row>
    <row r="185" spans="1:18" ht="16.5" x14ac:dyDescent="0.25">
      <c r="A185" s="42">
        <v>805</v>
      </c>
      <c r="B185" s="43">
        <v>625</v>
      </c>
      <c r="C185" s="43">
        <v>695</v>
      </c>
      <c r="D185" s="44">
        <f t="shared" si="19"/>
        <v>70</v>
      </c>
      <c r="E185" s="45">
        <f t="shared" si="20"/>
        <v>103880</v>
      </c>
      <c r="F185" s="45">
        <f t="shared" si="21"/>
        <v>114000</v>
      </c>
      <c r="G185" s="43">
        <v>326</v>
      </c>
      <c r="H185" s="43">
        <v>355</v>
      </c>
      <c r="I185" s="46">
        <f t="shared" si="24"/>
        <v>29</v>
      </c>
      <c r="J185" s="46">
        <f t="shared" si="27"/>
        <v>14.5</v>
      </c>
      <c r="K185" s="46">
        <f t="shared" si="25"/>
        <v>14.5</v>
      </c>
      <c r="L185" s="46">
        <f t="shared" si="26"/>
        <v>0</v>
      </c>
      <c r="M185" s="47">
        <f t="shared" si="22"/>
        <v>87000</v>
      </c>
      <c r="N185" s="48">
        <f t="shared" si="23"/>
        <v>201000</v>
      </c>
    </row>
    <row r="186" spans="1:18" ht="16.5" x14ac:dyDescent="0.25">
      <c r="A186" s="42">
        <v>806</v>
      </c>
      <c r="B186" s="43">
        <v>842</v>
      </c>
      <c r="C186" s="43">
        <v>947</v>
      </c>
      <c r="D186" s="44">
        <f t="shared" si="19"/>
        <v>105</v>
      </c>
      <c r="E186" s="45">
        <f t="shared" si="20"/>
        <v>156065</v>
      </c>
      <c r="F186" s="45">
        <f t="shared" si="21"/>
        <v>172000</v>
      </c>
      <c r="G186" s="43">
        <v>326</v>
      </c>
      <c r="H186" s="43">
        <v>355</v>
      </c>
      <c r="I186" s="46">
        <f t="shared" si="24"/>
        <v>29</v>
      </c>
      <c r="J186" s="46">
        <f t="shared" si="27"/>
        <v>14.5</v>
      </c>
      <c r="K186" s="46">
        <f t="shared" si="25"/>
        <v>14.5</v>
      </c>
      <c r="L186" s="46">
        <f t="shared" si="26"/>
        <v>0</v>
      </c>
      <c r="M186" s="47">
        <f t="shared" si="22"/>
        <v>87000</v>
      </c>
      <c r="N186" s="48">
        <f t="shared" si="23"/>
        <v>259000</v>
      </c>
    </row>
    <row r="187" spans="1:18" ht="16.5" x14ac:dyDescent="0.25">
      <c r="A187" s="42">
        <v>807</v>
      </c>
      <c r="B187" s="43">
        <v>1619</v>
      </c>
      <c r="C187" s="43">
        <v>1837</v>
      </c>
      <c r="D187" s="44">
        <f t="shared" si="19"/>
        <v>218</v>
      </c>
      <c r="E187" s="45">
        <f t="shared" si="20"/>
        <v>333848</v>
      </c>
      <c r="F187" s="45">
        <f t="shared" si="21"/>
        <v>367000</v>
      </c>
      <c r="G187" s="43">
        <v>500</v>
      </c>
      <c r="H187" s="43">
        <v>556</v>
      </c>
      <c r="I187" s="46">
        <f t="shared" si="24"/>
        <v>56</v>
      </c>
      <c r="J187" s="46">
        <f t="shared" si="27"/>
        <v>28</v>
      </c>
      <c r="K187" s="46">
        <f t="shared" si="25"/>
        <v>28</v>
      </c>
      <c r="L187" s="46">
        <f t="shared" si="26"/>
        <v>0</v>
      </c>
      <c r="M187" s="47">
        <f t="shared" si="22"/>
        <v>168000</v>
      </c>
      <c r="N187" s="48">
        <f t="shared" si="23"/>
        <v>535000</v>
      </c>
    </row>
    <row r="188" spans="1:18" ht="16.5" x14ac:dyDescent="0.25">
      <c r="A188" s="42">
        <v>808</v>
      </c>
      <c r="B188" s="43">
        <v>1225</v>
      </c>
      <c r="C188" s="43">
        <v>1372</v>
      </c>
      <c r="D188" s="44">
        <f t="shared" si="19"/>
        <v>147</v>
      </c>
      <c r="E188" s="45">
        <f t="shared" si="20"/>
        <v>220451</v>
      </c>
      <c r="F188" s="45">
        <f t="shared" si="21"/>
        <v>242000</v>
      </c>
      <c r="G188" s="43">
        <v>500</v>
      </c>
      <c r="H188" s="43">
        <v>556</v>
      </c>
      <c r="I188" s="46">
        <f t="shared" si="24"/>
        <v>56</v>
      </c>
      <c r="J188" s="46">
        <f t="shared" si="27"/>
        <v>28</v>
      </c>
      <c r="K188" s="46">
        <f t="shared" si="25"/>
        <v>28</v>
      </c>
      <c r="L188" s="46">
        <f t="shared" si="26"/>
        <v>0</v>
      </c>
      <c r="M188" s="47">
        <f t="shared" si="22"/>
        <v>168000</v>
      </c>
      <c r="N188" s="48">
        <f t="shared" si="23"/>
        <v>410000</v>
      </c>
    </row>
    <row r="189" spans="1:18" ht="16.5" x14ac:dyDescent="0.25">
      <c r="A189" s="42">
        <v>809</v>
      </c>
      <c r="B189" s="43">
        <v>1211</v>
      </c>
      <c r="C189" s="43">
        <v>1363</v>
      </c>
      <c r="D189" s="44">
        <f t="shared" si="19"/>
        <v>152</v>
      </c>
      <c r="E189" s="45">
        <f t="shared" si="20"/>
        <v>228116</v>
      </c>
      <c r="F189" s="45">
        <f t="shared" si="21"/>
        <v>251000</v>
      </c>
      <c r="G189" s="43">
        <v>508</v>
      </c>
      <c r="H189" s="43">
        <v>545</v>
      </c>
      <c r="I189" s="46">
        <f t="shared" si="24"/>
        <v>37</v>
      </c>
      <c r="J189" s="46">
        <f t="shared" si="27"/>
        <v>18.5</v>
      </c>
      <c r="K189" s="46">
        <f t="shared" si="25"/>
        <v>18.5</v>
      </c>
      <c r="L189" s="46">
        <f t="shared" si="26"/>
        <v>0</v>
      </c>
      <c r="M189" s="47">
        <f t="shared" si="22"/>
        <v>111000</v>
      </c>
      <c r="N189" s="48">
        <f t="shared" si="23"/>
        <v>362000</v>
      </c>
    </row>
    <row r="190" spans="1:18" ht="16.5" x14ac:dyDescent="0.25">
      <c r="A190" s="42">
        <v>810</v>
      </c>
      <c r="B190" s="43">
        <v>734</v>
      </c>
      <c r="C190" s="43">
        <v>838</v>
      </c>
      <c r="D190" s="44">
        <f t="shared" si="19"/>
        <v>104</v>
      </c>
      <c r="E190" s="45">
        <f t="shared" si="20"/>
        <v>154532</v>
      </c>
      <c r="F190" s="45">
        <f t="shared" si="21"/>
        <v>170000</v>
      </c>
      <c r="G190" s="43">
        <v>508</v>
      </c>
      <c r="H190" s="43">
        <v>545</v>
      </c>
      <c r="I190" s="46">
        <f t="shared" si="24"/>
        <v>37</v>
      </c>
      <c r="J190" s="46">
        <f t="shared" si="27"/>
        <v>18.5</v>
      </c>
      <c r="K190" s="46">
        <f t="shared" si="25"/>
        <v>18.5</v>
      </c>
      <c r="L190" s="46">
        <f t="shared" si="26"/>
        <v>0</v>
      </c>
      <c r="M190" s="47">
        <f t="shared" si="22"/>
        <v>111000</v>
      </c>
      <c r="N190" s="48">
        <f t="shared" si="23"/>
        <v>281000</v>
      </c>
    </row>
    <row r="191" spans="1:18" ht="16.5" x14ac:dyDescent="0.25">
      <c r="A191" s="42">
        <v>811</v>
      </c>
      <c r="B191" s="43">
        <v>792</v>
      </c>
      <c r="C191" s="43">
        <v>880</v>
      </c>
      <c r="D191" s="44">
        <f t="shared" si="19"/>
        <v>88</v>
      </c>
      <c r="E191" s="45">
        <f t="shared" si="20"/>
        <v>130592</v>
      </c>
      <c r="F191" s="45">
        <f t="shared" si="21"/>
        <v>144000</v>
      </c>
      <c r="G191" s="43">
        <v>410</v>
      </c>
      <c r="H191" s="43">
        <v>448</v>
      </c>
      <c r="I191" s="46">
        <f t="shared" si="24"/>
        <v>38</v>
      </c>
      <c r="J191" s="46">
        <f t="shared" si="27"/>
        <v>19</v>
      </c>
      <c r="K191" s="46">
        <f t="shared" si="25"/>
        <v>19</v>
      </c>
      <c r="L191" s="46">
        <f t="shared" si="26"/>
        <v>0</v>
      </c>
      <c r="M191" s="47">
        <f t="shared" si="22"/>
        <v>114000</v>
      </c>
      <c r="N191" s="48">
        <f t="shared" si="23"/>
        <v>258000</v>
      </c>
    </row>
    <row r="192" spans="1:18" ht="16.5" x14ac:dyDescent="0.25">
      <c r="A192" s="42">
        <v>812</v>
      </c>
      <c r="B192" s="43">
        <v>739</v>
      </c>
      <c r="C192" s="43">
        <v>838</v>
      </c>
      <c r="D192" s="44">
        <f t="shared" si="19"/>
        <v>99</v>
      </c>
      <c r="E192" s="45">
        <f t="shared" si="20"/>
        <v>146916</v>
      </c>
      <c r="F192" s="45">
        <f t="shared" si="21"/>
        <v>162000</v>
      </c>
      <c r="G192" s="43">
        <v>410</v>
      </c>
      <c r="H192" s="43">
        <v>448</v>
      </c>
      <c r="I192" s="46">
        <f t="shared" si="24"/>
        <v>38</v>
      </c>
      <c r="J192" s="46">
        <f t="shared" si="27"/>
        <v>19</v>
      </c>
      <c r="K192" s="46">
        <f t="shared" si="25"/>
        <v>19</v>
      </c>
      <c r="L192" s="46">
        <f t="shared" si="26"/>
        <v>0</v>
      </c>
      <c r="M192" s="47">
        <f t="shared" si="22"/>
        <v>114000</v>
      </c>
      <c r="N192" s="48">
        <f t="shared" si="23"/>
        <v>276000</v>
      </c>
    </row>
    <row r="193" spans="1:15" ht="16.5" x14ac:dyDescent="0.25">
      <c r="A193" s="42">
        <v>813</v>
      </c>
      <c r="B193" s="43">
        <v>1167</v>
      </c>
      <c r="C193" s="43">
        <v>1307</v>
      </c>
      <c r="D193" s="44">
        <f t="shared" si="19"/>
        <v>140</v>
      </c>
      <c r="E193" s="45">
        <f t="shared" si="20"/>
        <v>209720</v>
      </c>
      <c r="F193" s="45">
        <f t="shared" si="21"/>
        <v>231000</v>
      </c>
      <c r="G193" s="43">
        <v>310</v>
      </c>
      <c r="H193" s="43">
        <v>343</v>
      </c>
      <c r="I193" s="46">
        <f t="shared" si="24"/>
        <v>33</v>
      </c>
      <c r="J193" s="46">
        <f t="shared" si="27"/>
        <v>16.5</v>
      </c>
      <c r="K193" s="46">
        <f t="shared" si="25"/>
        <v>16.5</v>
      </c>
      <c r="L193" s="46">
        <f t="shared" si="26"/>
        <v>0</v>
      </c>
      <c r="M193" s="47">
        <f t="shared" si="22"/>
        <v>99000</v>
      </c>
      <c r="N193" s="48">
        <f t="shared" si="23"/>
        <v>330000</v>
      </c>
    </row>
    <row r="194" spans="1:15" ht="16.5" x14ac:dyDescent="0.25">
      <c r="A194" s="42">
        <v>814</v>
      </c>
      <c r="B194" s="43">
        <v>836</v>
      </c>
      <c r="C194" s="43">
        <v>932</v>
      </c>
      <c r="D194" s="44">
        <f t="shared" si="19"/>
        <v>96</v>
      </c>
      <c r="E194" s="45">
        <f t="shared" si="20"/>
        <v>142464</v>
      </c>
      <c r="F194" s="45">
        <f t="shared" si="21"/>
        <v>157000</v>
      </c>
      <c r="G194" s="43">
        <v>310</v>
      </c>
      <c r="H194" s="43">
        <v>343</v>
      </c>
      <c r="I194" s="46">
        <f t="shared" si="24"/>
        <v>33</v>
      </c>
      <c r="J194" s="46">
        <f t="shared" si="27"/>
        <v>16.5</v>
      </c>
      <c r="K194" s="46">
        <f t="shared" si="25"/>
        <v>16.5</v>
      </c>
      <c r="L194" s="46">
        <f t="shared" si="26"/>
        <v>0</v>
      </c>
      <c r="M194" s="47">
        <f t="shared" si="22"/>
        <v>99000</v>
      </c>
      <c r="N194" s="48">
        <f t="shared" si="23"/>
        <v>256000</v>
      </c>
    </row>
    <row r="195" spans="1:15" ht="16.5" x14ac:dyDescent="0.25">
      <c r="A195" s="42">
        <v>816</v>
      </c>
      <c r="B195" s="43">
        <v>795</v>
      </c>
      <c r="C195" s="43">
        <v>887</v>
      </c>
      <c r="D195" s="44">
        <f t="shared" si="19"/>
        <v>92</v>
      </c>
      <c r="E195" s="45">
        <f t="shared" si="20"/>
        <v>136528</v>
      </c>
      <c r="F195" s="45">
        <f t="shared" si="21"/>
        <v>150000</v>
      </c>
      <c r="G195" s="43">
        <v>277</v>
      </c>
      <c r="H195" s="43">
        <v>304</v>
      </c>
      <c r="I195" s="46">
        <f t="shared" si="24"/>
        <v>27</v>
      </c>
      <c r="J195" s="46">
        <f t="shared" si="27"/>
        <v>13.5</v>
      </c>
      <c r="K195" s="46">
        <f t="shared" si="25"/>
        <v>13.5</v>
      </c>
      <c r="L195" s="46">
        <f t="shared" si="26"/>
        <v>0</v>
      </c>
      <c r="M195" s="47">
        <f t="shared" si="22"/>
        <v>81000</v>
      </c>
      <c r="N195" s="48">
        <f t="shared" si="23"/>
        <v>231000</v>
      </c>
    </row>
    <row r="196" spans="1:15" ht="16.5" x14ac:dyDescent="0.25">
      <c r="A196" s="42">
        <v>817</v>
      </c>
      <c r="B196" s="43">
        <v>1077</v>
      </c>
      <c r="C196" s="43">
        <v>1223</v>
      </c>
      <c r="D196" s="44">
        <f t="shared" si="19"/>
        <v>146</v>
      </c>
      <c r="E196" s="45">
        <f t="shared" si="20"/>
        <v>218918</v>
      </c>
      <c r="F196" s="45">
        <f t="shared" si="21"/>
        <v>241000</v>
      </c>
      <c r="G196" s="43">
        <v>277</v>
      </c>
      <c r="H196" s="43">
        <v>304</v>
      </c>
      <c r="I196" s="46">
        <f t="shared" si="24"/>
        <v>27</v>
      </c>
      <c r="J196" s="46">
        <f t="shared" si="27"/>
        <v>13.5</v>
      </c>
      <c r="K196" s="46">
        <f t="shared" si="25"/>
        <v>13.5</v>
      </c>
      <c r="L196" s="46">
        <f t="shared" si="26"/>
        <v>0</v>
      </c>
      <c r="M196" s="47">
        <f t="shared" si="22"/>
        <v>81000</v>
      </c>
      <c r="N196" s="48">
        <f t="shared" si="23"/>
        <v>322000</v>
      </c>
    </row>
    <row r="197" spans="1:15" ht="16.5" x14ac:dyDescent="0.25">
      <c r="A197" s="42">
        <v>818</v>
      </c>
      <c r="B197" s="43">
        <v>1081</v>
      </c>
      <c r="C197" s="43">
        <v>1210</v>
      </c>
      <c r="D197" s="44">
        <f t="shared" si="19"/>
        <v>129</v>
      </c>
      <c r="E197" s="45">
        <f t="shared" si="20"/>
        <v>192857</v>
      </c>
      <c r="F197" s="45">
        <f t="shared" si="21"/>
        <v>212000</v>
      </c>
      <c r="G197" s="43">
        <v>424</v>
      </c>
      <c r="H197" s="43">
        <v>476</v>
      </c>
      <c r="I197" s="46">
        <f t="shared" si="24"/>
        <v>52</v>
      </c>
      <c r="J197" s="46">
        <f t="shared" si="27"/>
        <v>26</v>
      </c>
      <c r="K197" s="46">
        <f t="shared" si="25"/>
        <v>26</v>
      </c>
      <c r="L197" s="46">
        <f t="shared" si="26"/>
        <v>0</v>
      </c>
      <c r="M197" s="47">
        <f t="shared" si="22"/>
        <v>156000</v>
      </c>
      <c r="N197" s="48">
        <f t="shared" si="23"/>
        <v>368000</v>
      </c>
    </row>
    <row r="198" spans="1:15" ht="16.5" x14ac:dyDescent="0.25">
      <c r="A198" s="42">
        <v>819</v>
      </c>
      <c r="B198" s="43">
        <v>1267</v>
      </c>
      <c r="C198" s="43">
        <v>1445</v>
      </c>
      <c r="D198" s="44">
        <f t="shared" si="19"/>
        <v>178</v>
      </c>
      <c r="E198" s="45">
        <f t="shared" si="20"/>
        <v>267974</v>
      </c>
      <c r="F198" s="45">
        <f t="shared" si="21"/>
        <v>295000</v>
      </c>
      <c r="G198" s="43">
        <v>424</v>
      </c>
      <c r="H198" s="43">
        <v>476</v>
      </c>
      <c r="I198" s="46">
        <f t="shared" si="24"/>
        <v>52</v>
      </c>
      <c r="J198" s="46">
        <f t="shared" si="27"/>
        <v>26</v>
      </c>
      <c r="K198" s="46">
        <f t="shared" si="25"/>
        <v>26</v>
      </c>
      <c r="L198" s="46">
        <f t="shared" si="26"/>
        <v>0</v>
      </c>
      <c r="M198" s="47">
        <f t="shared" si="22"/>
        <v>156000</v>
      </c>
      <c r="N198" s="48">
        <f t="shared" si="23"/>
        <v>451000</v>
      </c>
    </row>
    <row r="199" spans="1:15" ht="16.5" x14ac:dyDescent="0.25">
      <c r="A199" s="42">
        <v>821</v>
      </c>
      <c r="B199" s="43">
        <v>838</v>
      </c>
      <c r="C199" s="43">
        <v>954</v>
      </c>
      <c r="D199" s="44">
        <f t="shared" si="19"/>
        <v>116</v>
      </c>
      <c r="E199" s="45">
        <f t="shared" si="20"/>
        <v>172928</v>
      </c>
      <c r="F199" s="45">
        <f t="shared" si="21"/>
        <v>190000</v>
      </c>
      <c r="G199" s="43">
        <v>547</v>
      </c>
      <c r="H199" s="43">
        <v>601</v>
      </c>
      <c r="I199" s="46">
        <f t="shared" si="24"/>
        <v>54</v>
      </c>
      <c r="J199" s="46">
        <f t="shared" si="27"/>
        <v>27</v>
      </c>
      <c r="K199" s="46">
        <f t="shared" si="25"/>
        <v>27</v>
      </c>
      <c r="L199" s="46">
        <f t="shared" si="26"/>
        <v>0</v>
      </c>
      <c r="M199" s="47">
        <f t="shared" si="22"/>
        <v>162000</v>
      </c>
      <c r="N199" s="48">
        <f t="shared" si="23"/>
        <v>352000</v>
      </c>
    </row>
    <row r="200" spans="1:15" ht="16.5" x14ac:dyDescent="0.25">
      <c r="A200" s="42">
        <v>822</v>
      </c>
      <c r="B200" s="43">
        <v>710</v>
      </c>
      <c r="C200" s="43">
        <v>805</v>
      </c>
      <c r="D200" s="44">
        <f t="shared" si="19"/>
        <v>95</v>
      </c>
      <c r="E200" s="45">
        <f t="shared" si="20"/>
        <v>140980</v>
      </c>
      <c r="F200" s="45">
        <f t="shared" si="21"/>
        <v>155000</v>
      </c>
      <c r="G200" s="43">
        <v>547</v>
      </c>
      <c r="H200" s="43">
        <v>601</v>
      </c>
      <c r="I200" s="46">
        <f t="shared" si="24"/>
        <v>54</v>
      </c>
      <c r="J200" s="46">
        <f t="shared" si="27"/>
        <v>27</v>
      </c>
      <c r="K200" s="46">
        <f t="shared" si="25"/>
        <v>27</v>
      </c>
      <c r="L200" s="46">
        <f t="shared" si="26"/>
        <v>0</v>
      </c>
      <c r="M200" s="47">
        <f t="shared" si="22"/>
        <v>162000</v>
      </c>
      <c r="N200" s="48">
        <f t="shared" si="23"/>
        <v>317000</v>
      </c>
    </row>
    <row r="201" spans="1:15" ht="16.5" x14ac:dyDescent="0.25">
      <c r="A201" s="42">
        <v>823</v>
      </c>
      <c r="B201" s="43">
        <v>1110</v>
      </c>
      <c r="C201" s="43">
        <v>1271</v>
      </c>
      <c r="D201" s="44">
        <f t="shared" si="19"/>
        <v>161</v>
      </c>
      <c r="E201" s="45">
        <f t="shared" si="20"/>
        <v>241913</v>
      </c>
      <c r="F201" s="45">
        <f t="shared" si="21"/>
        <v>266000</v>
      </c>
      <c r="G201" s="43">
        <v>500</v>
      </c>
      <c r="H201" s="43">
        <v>546</v>
      </c>
      <c r="I201" s="46">
        <f t="shared" si="24"/>
        <v>46</v>
      </c>
      <c r="J201" s="46">
        <f t="shared" si="27"/>
        <v>23</v>
      </c>
      <c r="K201" s="46">
        <f t="shared" si="25"/>
        <v>23</v>
      </c>
      <c r="L201" s="46">
        <f t="shared" si="26"/>
        <v>0</v>
      </c>
      <c r="M201" s="47">
        <f t="shared" si="22"/>
        <v>138000</v>
      </c>
      <c r="N201" s="48">
        <f t="shared" si="23"/>
        <v>404000</v>
      </c>
    </row>
    <row r="202" spans="1:15" ht="16.5" x14ac:dyDescent="0.25">
      <c r="A202" s="42">
        <v>824</v>
      </c>
      <c r="B202" s="43">
        <v>798</v>
      </c>
      <c r="C202" s="43">
        <v>914</v>
      </c>
      <c r="D202" s="44">
        <f t="shared" si="19"/>
        <v>116</v>
      </c>
      <c r="E202" s="45">
        <f t="shared" si="20"/>
        <v>172928</v>
      </c>
      <c r="F202" s="45">
        <f t="shared" si="21"/>
        <v>190000</v>
      </c>
      <c r="G202" s="43">
        <v>500</v>
      </c>
      <c r="H202" s="43">
        <v>546</v>
      </c>
      <c r="I202" s="46">
        <f t="shared" si="24"/>
        <v>46</v>
      </c>
      <c r="J202" s="46">
        <f t="shared" si="27"/>
        <v>23</v>
      </c>
      <c r="K202" s="46">
        <f t="shared" si="25"/>
        <v>23</v>
      </c>
      <c r="L202" s="46">
        <f t="shared" si="26"/>
        <v>0</v>
      </c>
      <c r="M202" s="47">
        <f t="shared" si="22"/>
        <v>138000</v>
      </c>
      <c r="N202" s="48">
        <f t="shared" si="23"/>
        <v>328000</v>
      </c>
    </row>
    <row r="203" spans="1:15" ht="16.5" x14ac:dyDescent="0.25">
      <c r="A203" s="42">
        <v>826</v>
      </c>
      <c r="B203" s="43">
        <v>1222</v>
      </c>
      <c r="C203" s="43">
        <v>1304</v>
      </c>
      <c r="D203" s="44">
        <f t="shared" si="19"/>
        <v>82</v>
      </c>
      <c r="E203" s="45">
        <f t="shared" si="20"/>
        <v>121688</v>
      </c>
      <c r="F203" s="45">
        <f t="shared" si="21"/>
        <v>134000</v>
      </c>
      <c r="G203" s="43">
        <v>340</v>
      </c>
      <c r="H203" s="43">
        <v>362</v>
      </c>
      <c r="I203" s="46">
        <f t="shared" si="24"/>
        <v>22</v>
      </c>
      <c r="J203" s="46">
        <f t="shared" si="27"/>
        <v>11</v>
      </c>
      <c r="K203" s="46">
        <f t="shared" si="25"/>
        <v>11</v>
      </c>
      <c r="L203" s="46">
        <f t="shared" si="26"/>
        <v>0</v>
      </c>
      <c r="M203" s="47">
        <f t="shared" si="22"/>
        <v>66000</v>
      </c>
      <c r="N203" s="48">
        <f t="shared" si="23"/>
        <v>200000</v>
      </c>
    </row>
    <row r="204" spans="1:15" ht="16.5" x14ac:dyDescent="0.25">
      <c r="A204" s="42">
        <v>827</v>
      </c>
      <c r="B204" s="43">
        <v>1067</v>
      </c>
      <c r="C204" s="43">
        <v>1203</v>
      </c>
      <c r="D204" s="44">
        <f t="shared" si="19"/>
        <v>136</v>
      </c>
      <c r="E204" s="45">
        <f t="shared" si="20"/>
        <v>203588</v>
      </c>
      <c r="F204" s="45">
        <f t="shared" si="21"/>
        <v>224000</v>
      </c>
      <c r="G204" s="43">
        <v>340</v>
      </c>
      <c r="H204" s="43">
        <v>362</v>
      </c>
      <c r="I204" s="46">
        <f t="shared" si="24"/>
        <v>22</v>
      </c>
      <c r="J204" s="46">
        <f t="shared" si="27"/>
        <v>11</v>
      </c>
      <c r="K204" s="46">
        <f t="shared" si="25"/>
        <v>11</v>
      </c>
      <c r="L204" s="46">
        <f t="shared" si="26"/>
        <v>0</v>
      </c>
      <c r="M204" s="47">
        <f t="shared" si="22"/>
        <v>66000</v>
      </c>
      <c r="N204" s="48">
        <f t="shared" si="23"/>
        <v>290000</v>
      </c>
    </row>
    <row r="205" spans="1:15" ht="16.5" x14ac:dyDescent="0.25">
      <c r="A205" s="42">
        <v>901</v>
      </c>
      <c r="B205" s="43">
        <v>2453</v>
      </c>
      <c r="C205" s="43">
        <v>2532</v>
      </c>
      <c r="D205" s="44">
        <f t="shared" si="19"/>
        <v>79</v>
      </c>
      <c r="E205" s="45">
        <f t="shared" si="20"/>
        <v>117236</v>
      </c>
      <c r="F205" s="45">
        <f t="shared" si="21"/>
        <v>129000</v>
      </c>
      <c r="G205" s="43">
        <v>963</v>
      </c>
      <c r="H205" s="43">
        <v>991</v>
      </c>
      <c r="I205" s="46">
        <f t="shared" si="24"/>
        <v>28</v>
      </c>
      <c r="J205" s="46">
        <f t="shared" si="27"/>
        <v>14</v>
      </c>
      <c r="K205" s="46">
        <f t="shared" si="25"/>
        <v>14</v>
      </c>
      <c r="L205" s="46">
        <f t="shared" si="26"/>
        <v>0</v>
      </c>
      <c r="M205" s="47">
        <f t="shared" si="22"/>
        <v>84000</v>
      </c>
      <c r="N205" s="48">
        <f t="shared" si="23"/>
        <v>213000</v>
      </c>
      <c r="O205" s="14"/>
    </row>
    <row r="206" spans="1:15" ht="16.5" x14ac:dyDescent="0.25">
      <c r="A206" s="42">
        <v>902</v>
      </c>
      <c r="B206" s="43">
        <v>1815</v>
      </c>
      <c r="C206" s="43">
        <v>1975</v>
      </c>
      <c r="D206" s="44">
        <f t="shared" si="19"/>
        <v>160</v>
      </c>
      <c r="E206" s="45">
        <f t="shared" si="20"/>
        <v>240380</v>
      </c>
      <c r="F206" s="45">
        <f t="shared" si="21"/>
        <v>264000</v>
      </c>
      <c r="G206" s="43">
        <v>963</v>
      </c>
      <c r="H206" s="43">
        <v>991</v>
      </c>
      <c r="I206" s="46">
        <f t="shared" si="24"/>
        <v>28</v>
      </c>
      <c r="J206" s="46">
        <f t="shared" si="27"/>
        <v>14</v>
      </c>
      <c r="K206" s="46">
        <f t="shared" si="25"/>
        <v>14</v>
      </c>
      <c r="L206" s="46">
        <f t="shared" si="26"/>
        <v>0</v>
      </c>
      <c r="M206" s="47">
        <f t="shared" si="22"/>
        <v>84000</v>
      </c>
      <c r="N206" s="48">
        <f t="shared" si="23"/>
        <v>348000</v>
      </c>
      <c r="O206" s="14"/>
    </row>
    <row r="207" spans="1:15" ht="16.5" x14ac:dyDescent="0.25">
      <c r="A207" s="42">
        <v>903</v>
      </c>
      <c r="B207" s="43">
        <v>1445</v>
      </c>
      <c r="C207" s="43">
        <v>1555</v>
      </c>
      <c r="D207" s="44">
        <f t="shared" si="19"/>
        <v>110</v>
      </c>
      <c r="E207" s="45">
        <f t="shared" si="20"/>
        <v>163730</v>
      </c>
      <c r="F207" s="45">
        <f t="shared" si="21"/>
        <v>180000</v>
      </c>
      <c r="G207" s="43">
        <v>652</v>
      </c>
      <c r="H207" s="43">
        <v>692</v>
      </c>
      <c r="I207" s="46">
        <f t="shared" si="24"/>
        <v>40</v>
      </c>
      <c r="J207" s="46">
        <f t="shared" si="27"/>
        <v>20</v>
      </c>
      <c r="K207" s="46">
        <f t="shared" si="25"/>
        <v>20</v>
      </c>
      <c r="L207" s="46">
        <f t="shared" si="26"/>
        <v>0</v>
      </c>
      <c r="M207" s="47">
        <f t="shared" si="22"/>
        <v>120000</v>
      </c>
      <c r="N207" s="48">
        <f t="shared" si="23"/>
        <v>300000</v>
      </c>
      <c r="O207" s="14"/>
    </row>
    <row r="208" spans="1:15" ht="16.5" x14ac:dyDescent="0.25">
      <c r="A208" s="42">
        <v>904</v>
      </c>
      <c r="B208" s="43">
        <v>1351</v>
      </c>
      <c r="C208" s="43">
        <v>1456</v>
      </c>
      <c r="D208" s="44">
        <f t="shared" si="19"/>
        <v>105</v>
      </c>
      <c r="E208" s="45">
        <f t="shared" si="20"/>
        <v>156065</v>
      </c>
      <c r="F208" s="45">
        <f t="shared" si="21"/>
        <v>172000</v>
      </c>
      <c r="G208" s="43">
        <v>652</v>
      </c>
      <c r="H208" s="43">
        <v>692</v>
      </c>
      <c r="I208" s="46">
        <f t="shared" si="24"/>
        <v>40</v>
      </c>
      <c r="J208" s="46">
        <f t="shared" si="27"/>
        <v>20</v>
      </c>
      <c r="K208" s="46">
        <f t="shared" si="25"/>
        <v>20</v>
      </c>
      <c r="L208" s="46">
        <f t="shared" si="26"/>
        <v>0</v>
      </c>
      <c r="M208" s="47">
        <f t="shared" si="22"/>
        <v>120000</v>
      </c>
      <c r="N208" s="48">
        <f t="shared" si="23"/>
        <v>292000</v>
      </c>
      <c r="O208" s="14"/>
    </row>
    <row r="209" spans="1:17" ht="16.5" x14ac:dyDescent="0.25">
      <c r="A209" s="42">
        <v>905</v>
      </c>
      <c r="B209" s="43">
        <v>1243</v>
      </c>
      <c r="C209" s="43">
        <v>1331</v>
      </c>
      <c r="D209" s="44">
        <f t="shared" ref="D209:D246" si="28">C209-B209</f>
        <v>88</v>
      </c>
      <c r="E209" s="45">
        <f t="shared" ref="E209:E246" si="29">IF($D209&gt;400,($D209-400)*2242+200*1786+100*(1533+1484),IF($D209&gt;300,($D209-300)*1786+100*1786+100*(1533+1484),IF($D209&gt;200,($D209-200)*1786+100*(1533+1484),IF($D209&gt;100,($D209-100)*1533+100*1484,$D209*1484))))</f>
        <v>130592</v>
      </c>
      <c r="F209" s="45">
        <f t="shared" ref="F209:F246" si="30">ROUND($E209*0.1+$E209,-3)</f>
        <v>144000</v>
      </c>
      <c r="G209" s="43">
        <v>582</v>
      </c>
      <c r="H209" s="43">
        <v>615</v>
      </c>
      <c r="I209" s="46">
        <f t="shared" si="24"/>
        <v>33</v>
      </c>
      <c r="J209" s="46">
        <f t="shared" si="27"/>
        <v>16.5</v>
      </c>
      <c r="K209" s="46">
        <f t="shared" si="25"/>
        <v>16.5</v>
      </c>
      <c r="L209" s="46">
        <f t="shared" si="26"/>
        <v>0</v>
      </c>
      <c r="M209" s="47">
        <f t="shared" ref="M209:M246" si="31">ROUND(IF($J209&lt;32,$K209*6000,($K209*6000+$L209*13000)),-3)</f>
        <v>99000</v>
      </c>
      <c r="N209" s="48">
        <f t="shared" ref="N209:N246" si="32">F209+M209</f>
        <v>243000</v>
      </c>
      <c r="O209" s="14"/>
    </row>
    <row r="210" spans="1:17" ht="16.5" x14ac:dyDescent="0.25">
      <c r="A210" s="42">
        <v>906</v>
      </c>
      <c r="B210" s="43">
        <v>1306</v>
      </c>
      <c r="C210" s="43">
        <v>1381</v>
      </c>
      <c r="D210" s="44">
        <f t="shared" si="28"/>
        <v>75</v>
      </c>
      <c r="E210" s="45">
        <f t="shared" si="29"/>
        <v>111300</v>
      </c>
      <c r="F210" s="45">
        <f t="shared" si="30"/>
        <v>122000</v>
      </c>
      <c r="G210" s="43">
        <v>582</v>
      </c>
      <c r="H210" s="43">
        <v>615</v>
      </c>
      <c r="I210" s="46">
        <f t="shared" si="24"/>
        <v>33</v>
      </c>
      <c r="J210" s="46">
        <f t="shared" si="27"/>
        <v>16.5</v>
      </c>
      <c r="K210" s="46">
        <f t="shared" si="25"/>
        <v>16.5</v>
      </c>
      <c r="L210" s="46">
        <f t="shared" si="26"/>
        <v>0</v>
      </c>
      <c r="M210" s="47">
        <f t="shared" si="31"/>
        <v>99000</v>
      </c>
      <c r="N210" s="48">
        <f t="shared" si="32"/>
        <v>221000</v>
      </c>
      <c r="O210" s="14"/>
      <c r="P210" s="14"/>
      <c r="Q210" s="14"/>
    </row>
    <row r="211" spans="1:17" ht="16.5" x14ac:dyDescent="0.25">
      <c r="A211" s="42">
        <v>907</v>
      </c>
      <c r="B211" s="43">
        <v>1663</v>
      </c>
      <c r="C211" s="43">
        <v>1787</v>
      </c>
      <c r="D211" s="44">
        <f t="shared" si="28"/>
        <v>124</v>
      </c>
      <c r="E211" s="45">
        <f t="shared" si="29"/>
        <v>185192</v>
      </c>
      <c r="F211" s="45">
        <f t="shared" si="30"/>
        <v>204000</v>
      </c>
      <c r="G211" s="43">
        <v>526</v>
      </c>
      <c r="H211" s="43">
        <v>558</v>
      </c>
      <c r="I211" s="46">
        <f t="shared" si="24"/>
        <v>32</v>
      </c>
      <c r="J211" s="46">
        <f t="shared" si="27"/>
        <v>16</v>
      </c>
      <c r="K211" s="46">
        <f t="shared" si="25"/>
        <v>16</v>
      </c>
      <c r="L211" s="46">
        <f t="shared" si="26"/>
        <v>0</v>
      </c>
      <c r="M211" s="47">
        <f t="shared" si="31"/>
        <v>96000</v>
      </c>
      <c r="N211" s="48">
        <f t="shared" si="32"/>
        <v>300000</v>
      </c>
      <c r="O211" s="14"/>
      <c r="P211" s="14"/>
      <c r="Q211" s="14"/>
    </row>
    <row r="212" spans="1:17" ht="16.5" x14ac:dyDescent="0.25">
      <c r="A212" s="42">
        <v>908</v>
      </c>
      <c r="B212" s="43">
        <v>2036</v>
      </c>
      <c r="C212" s="43">
        <v>2205</v>
      </c>
      <c r="D212" s="44">
        <f t="shared" si="28"/>
        <v>169</v>
      </c>
      <c r="E212" s="45">
        <f t="shared" si="29"/>
        <v>254177</v>
      </c>
      <c r="F212" s="45">
        <f t="shared" si="30"/>
        <v>280000</v>
      </c>
      <c r="G212" s="43">
        <v>526</v>
      </c>
      <c r="H212" s="43">
        <v>558</v>
      </c>
      <c r="I212" s="46">
        <f t="shared" ref="I212:I246" si="33">$H212-$G212</f>
        <v>32</v>
      </c>
      <c r="J212" s="46">
        <f t="shared" si="27"/>
        <v>16</v>
      </c>
      <c r="K212" s="46">
        <f t="shared" ref="K212:K228" si="34">IF($J212&lt;32,$J212,32)</f>
        <v>16</v>
      </c>
      <c r="L212" s="46">
        <f t="shared" ref="L212:L228" si="35">IF($J212&gt;32,$J212-32,0)</f>
        <v>0</v>
      </c>
      <c r="M212" s="47">
        <f t="shared" si="31"/>
        <v>96000</v>
      </c>
      <c r="N212" s="48">
        <f t="shared" si="32"/>
        <v>376000</v>
      </c>
      <c r="O212" s="14"/>
      <c r="P212" s="14"/>
      <c r="Q212" s="14"/>
    </row>
    <row r="213" spans="1:17" ht="16.5" x14ac:dyDescent="0.25">
      <c r="A213" s="42">
        <v>909</v>
      </c>
      <c r="B213" s="43">
        <v>1551</v>
      </c>
      <c r="C213" s="43">
        <v>1657</v>
      </c>
      <c r="D213" s="44">
        <f t="shared" si="28"/>
        <v>106</v>
      </c>
      <c r="E213" s="45">
        <f t="shared" si="29"/>
        <v>157598</v>
      </c>
      <c r="F213" s="45">
        <f t="shared" si="30"/>
        <v>173000</v>
      </c>
      <c r="G213" s="43">
        <v>544</v>
      </c>
      <c r="H213" s="43">
        <v>576</v>
      </c>
      <c r="I213" s="46">
        <f t="shared" si="33"/>
        <v>32</v>
      </c>
      <c r="J213" s="46">
        <f t="shared" si="27"/>
        <v>16</v>
      </c>
      <c r="K213" s="46">
        <f t="shared" si="34"/>
        <v>16</v>
      </c>
      <c r="L213" s="46">
        <f t="shared" si="35"/>
        <v>0</v>
      </c>
      <c r="M213" s="47">
        <f t="shared" si="31"/>
        <v>96000</v>
      </c>
      <c r="N213" s="48">
        <f t="shared" si="32"/>
        <v>269000</v>
      </c>
      <c r="O213" s="14"/>
      <c r="P213" s="14"/>
      <c r="Q213" s="14"/>
    </row>
    <row r="214" spans="1:17" ht="16.5" x14ac:dyDescent="0.25">
      <c r="A214" s="42">
        <v>910</v>
      </c>
      <c r="B214" s="43">
        <v>1344</v>
      </c>
      <c r="C214" s="43">
        <v>1427</v>
      </c>
      <c r="D214" s="44">
        <f t="shared" si="28"/>
        <v>83</v>
      </c>
      <c r="E214" s="45">
        <f t="shared" si="29"/>
        <v>123172</v>
      </c>
      <c r="F214" s="45">
        <f t="shared" si="30"/>
        <v>135000</v>
      </c>
      <c r="G214" s="43">
        <v>544</v>
      </c>
      <c r="H214" s="43">
        <v>576</v>
      </c>
      <c r="I214" s="46">
        <f t="shared" si="33"/>
        <v>32</v>
      </c>
      <c r="J214" s="46">
        <f t="shared" si="27"/>
        <v>16</v>
      </c>
      <c r="K214" s="46">
        <f t="shared" si="34"/>
        <v>16</v>
      </c>
      <c r="L214" s="46">
        <f t="shared" si="35"/>
        <v>0</v>
      </c>
      <c r="M214" s="47">
        <f t="shared" si="31"/>
        <v>96000</v>
      </c>
      <c r="N214" s="48">
        <f t="shared" si="32"/>
        <v>231000</v>
      </c>
      <c r="O214" s="14"/>
      <c r="P214" s="14"/>
      <c r="Q214" s="14"/>
    </row>
    <row r="215" spans="1:17" ht="16.5" x14ac:dyDescent="0.25">
      <c r="A215" s="42">
        <v>911</v>
      </c>
      <c r="B215" s="43">
        <v>1161</v>
      </c>
      <c r="C215" s="43">
        <v>1270</v>
      </c>
      <c r="D215" s="44">
        <f t="shared" si="28"/>
        <v>109</v>
      </c>
      <c r="E215" s="45">
        <f t="shared" si="29"/>
        <v>162197</v>
      </c>
      <c r="F215" s="45">
        <f t="shared" si="30"/>
        <v>178000</v>
      </c>
      <c r="G215" s="43">
        <v>114</v>
      </c>
      <c r="H215" s="43">
        <v>147</v>
      </c>
      <c r="I215" s="46">
        <f t="shared" si="33"/>
        <v>33</v>
      </c>
      <c r="J215" s="46">
        <f t="shared" si="27"/>
        <v>16.5</v>
      </c>
      <c r="K215" s="46">
        <f t="shared" si="34"/>
        <v>16.5</v>
      </c>
      <c r="L215" s="46">
        <f t="shared" si="35"/>
        <v>0</v>
      </c>
      <c r="M215" s="47">
        <f t="shared" si="31"/>
        <v>99000</v>
      </c>
      <c r="N215" s="48">
        <f t="shared" si="32"/>
        <v>277000</v>
      </c>
      <c r="O215" s="14"/>
      <c r="P215" s="14"/>
      <c r="Q215" s="14"/>
    </row>
    <row r="216" spans="1:17" ht="16.5" x14ac:dyDescent="0.25">
      <c r="A216" s="42">
        <v>912</v>
      </c>
      <c r="B216" s="43">
        <v>757</v>
      </c>
      <c r="C216" s="43">
        <v>834</v>
      </c>
      <c r="D216" s="44">
        <f t="shared" si="28"/>
        <v>77</v>
      </c>
      <c r="E216" s="45">
        <f t="shared" si="29"/>
        <v>114268</v>
      </c>
      <c r="F216" s="45">
        <f t="shared" si="30"/>
        <v>126000</v>
      </c>
      <c r="G216" s="43">
        <v>114</v>
      </c>
      <c r="H216" s="43">
        <v>147</v>
      </c>
      <c r="I216" s="46">
        <f t="shared" si="33"/>
        <v>33</v>
      </c>
      <c r="J216" s="46">
        <f t="shared" si="27"/>
        <v>16.5</v>
      </c>
      <c r="K216" s="46">
        <f t="shared" si="34"/>
        <v>16.5</v>
      </c>
      <c r="L216" s="46">
        <f t="shared" si="35"/>
        <v>0</v>
      </c>
      <c r="M216" s="47">
        <f t="shared" si="31"/>
        <v>99000</v>
      </c>
      <c r="N216" s="48">
        <f t="shared" si="32"/>
        <v>225000</v>
      </c>
      <c r="O216" s="14"/>
      <c r="P216" s="14"/>
      <c r="Q216" s="14"/>
    </row>
    <row r="217" spans="1:17" ht="16.5" x14ac:dyDescent="0.25">
      <c r="A217" s="42">
        <v>913</v>
      </c>
      <c r="B217" s="43">
        <v>1094</v>
      </c>
      <c r="C217" s="43">
        <v>1230</v>
      </c>
      <c r="D217" s="44">
        <f t="shared" si="28"/>
        <v>136</v>
      </c>
      <c r="E217" s="45">
        <f t="shared" si="29"/>
        <v>203588</v>
      </c>
      <c r="F217" s="45">
        <f t="shared" si="30"/>
        <v>224000</v>
      </c>
      <c r="G217" s="43">
        <v>439</v>
      </c>
      <c r="H217" s="43">
        <v>475</v>
      </c>
      <c r="I217" s="46">
        <f t="shared" si="33"/>
        <v>36</v>
      </c>
      <c r="J217" s="46">
        <f t="shared" si="27"/>
        <v>18</v>
      </c>
      <c r="K217" s="46">
        <f t="shared" si="34"/>
        <v>18</v>
      </c>
      <c r="L217" s="46">
        <f t="shared" si="35"/>
        <v>0</v>
      </c>
      <c r="M217" s="47">
        <f t="shared" si="31"/>
        <v>108000</v>
      </c>
      <c r="N217" s="48">
        <f t="shared" si="32"/>
        <v>332000</v>
      </c>
      <c r="O217" s="14"/>
      <c r="P217" s="14"/>
      <c r="Q217" s="14"/>
    </row>
    <row r="218" spans="1:17" ht="16.5" x14ac:dyDescent="0.25">
      <c r="A218" s="42">
        <v>914</v>
      </c>
      <c r="B218" s="43">
        <v>765</v>
      </c>
      <c r="C218" s="43">
        <v>854</v>
      </c>
      <c r="D218" s="44">
        <f t="shared" si="28"/>
        <v>89</v>
      </c>
      <c r="E218" s="45">
        <f t="shared" si="29"/>
        <v>132076</v>
      </c>
      <c r="F218" s="45">
        <f t="shared" si="30"/>
        <v>145000</v>
      </c>
      <c r="G218" s="43">
        <v>439</v>
      </c>
      <c r="H218" s="43">
        <v>475</v>
      </c>
      <c r="I218" s="46">
        <f t="shared" si="33"/>
        <v>36</v>
      </c>
      <c r="J218" s="46">
        <f t="shared" si="27"/>
        <v>18</v>
      </c>
      <c r="K218" s="46">
        <f t="shared" si="34"/>
        <v>18</v>
      </c>
      <c r="L218" s="46">
        <f t="shared" si="35"/>
        <v>0</v>
      </c>
      <c r="M218" s="47">
        <f t="shared" si="31"/>
        <v>108000</v>
      </c>
      <c r="N218" s="48">
        <f t="shared" si="32"/>
        <v>253000</v>
      </c>
      <c r="O218" s="14"/>
      <c r="P218" s="14"/>
      <c r="Q218" s="14"/>
    </row>
    <row r="219" spans="1:17" ht="16.5" x14ac:dyDescent="0.25">
      <c r="A219" s="42">
        <v>916</v>
      </c>
      <c r="B219" s="43">
        <v>789</v>
      </c>
      <c r="C219" s="43">
        <v>890</v>
      </c>
      <c r="D219" s="44">
        <f t="shared" si="28"/>
        <v>101</v>
      </c>
      <c r="E219" s="45">
        <f t="shared" si="29"/>
        <v>149933</v>
      </c>
      <c r="F219" s="45">
        <f t="shared" si="30"/>
        <v>165000</v>
      </c>
      <c r="G219" s="43">
        <v>389</v>
      </c>
      <c r="H219" s="43">
        <v>412</v>
      </c>
      <c r="I219" s="46">
        <f t="shared" si="33"/>
        <v>23</v>
      </c>
      <c r="J219" s="46">
        <f t="shared" si="27"/>
        <v>11.5</v>
      </c>
      <c r="K219" s="46">
        <f t="shared" si="34"/>
        <v>11.5</v>
      </c>
      <c r="L219" s="46">
        <f t="shared" si="35"/>
        <v>0</v>
      </c>
      <c r="M219" s="47">
        <f t="shared" si="31"/>
        <v>69000</v>
      </c>
      <c r="N219" s="48">
        <f t="shared" si="32"/>
        <v>234000</v>
      </c>
      <c r="O219" s="14"/>
      <c r="P219" s="14"/>
      <c r="Q219" s="14"/>
    </row>
    <row r="220" spans="1:17" ht="16.5" x14ac:dyDescent="0.25">
      <c r="A220" s="42">
        <v>917</v>
      </c>
      <c r="B220" s="43">
        <v>739</v>
      </c>
      <c r="C220" s="43">
        <v>832</v>
      </c>
      <c r="D220" s="44">
        <f t="shared" si="28"/>
        <v>93</v>
      </c>
      <c r="E220" s="45">
        <f t="shared" si="29"/>
        <v>138012</v>
      </c>
      <c r="F220" s="45">
        <f t="shared" si="30"/>
        <v>152000</v>
      </c>
      <c r="G220" s="43">
        <v>389</v>
      </c>
      <c r="H220" s="43">
        <v>412</v>
      </c>
      <c r="I220" s="46">
        <f t="shared" si="33"/>
        <v>23</v>
      </c>
      <c r="J220" s="46">
        <f t="shared" si="27"/>
        <v>11.5</v>
      </c>
      <c r="K220" s="46">
        <f t="shared" si="34"/>
        <v>11.5</v>
      </c>
      <c r="L220" s="46">
        <f t="shared" si="35"/>
        <v>0</v>
      </c>
      <c r="M220" s="47">
        <f t="shared" si="31"/>
        <v>69000</v>
      </c>
      <c r="N220" s="48">
        <f t="shared" si="32"/>
        <v>221000</v>
      </c>
      <c r="O220" s="14"/>
      <c r="P220" s="14"/>
      <c r="Q220" s="14"/>
    </row>
    <row r="221" spans="1:17" ht="16.5" x14ac:dyDescent="0.25">
      <c r="A221" s="42">
        <v>918</v>
      </c>
      <c r="B221" s="43">
        <v>743</v>
      </c>
      <c r="C221" s="43">
        <v>833</v>
      </c>
      <c r="D221" s="44">
        <f t="shared" si="28"/>
        <v>90</v>
      </c>
      <c r="E221" s="45">
        <f t="shared" si="29"/>
        <v>133560</v>
      </c>
      <c r="F221" s="45">
        <f t="shared" si="30"/>
        <v>147000</v>
      </c>
      <c r="G221" s="43">
        <v>539</v>
      </c>
      <c r="H221" s="43">
        <v>583</v>
      </c>
      <c r="I221" s="46">
        <f t="shared" si="33"/>
        <v>44</v>
      </c>
      <c r="J221" s="46">
        <f t="shared" si="27"/>
        <v>22</v>
      </c>
      <c r="K221" s="46">
        <f t="shared" si="34"/>
        <v>22</v>
      </c>
      <c r="L221" s="46">
        <f t="shared" si="35"/>
        <v>0</v>
      </c>
      <c r="M221" s="47">
        <f t="shared" si="31"/>
        <v>132000</v>
      </c>
      <c r="N221" s="48">
        <f t="shared" si="32"/>
        <v>279000</v>
      </c>
      <c r="O221" s="14"/>
      <c r="P221" s="14"/>
      <c r="Q221" s="14"/>
    </row>
    <row r="222" spans="1:17" ht="16.5" x14ac:dyDescent="0.25">
      <c r="A222" s="42">
        <v>919</v>
      </c>
      <c r="B222" s="43">
        <v>739</v>
      </c>
      <c r="C222" s="43">
        <v>836</v>
      </c>
      <c r="D222" s="44">
        <f t="shared" si="28"/>
        <v>97</v>
      </c>
      <c r="E222" s="45">
        <f t="shared" si="29"/>
        <v>143948</v>
      </c>
      <c r="F222" s="45">
        <f t="shared" si="30"/>
        <v>158000</v>
      </c>
      <c r="G222" s="43">
        <v>539</v>
      </c>
      <c r="H222" s="43">
        <v>583</v>
      </c>
      <c r="I222" s="46">
        <f t="shared" si="33"/>
        <v>44</v>
      </c>
      <c r="J222" s="46">
        <f t="shared" si="27"/>
        <v>22</v>
      </c>
      <c r="K222" s="46">
        <f t="shared" si="34"/>
        <v>22</v>
      </c>
      <c r="L222" s="46">
        <f t="shared" si="35"/>
        <v>0</v>
      </c>
      <c r="M222" s="47">
        <f t="shared" si="31"/>
        <v>132000</v>
      </c>
      <c r="N222" s="48">
        <f t="shared" si="32"/>
        <v>290000</v>
      </c>
      <c r="O222" s="14"/>
      <c r="P222" s="14"/>
      <c r="Q222" s="14"/>
    </row>
    <row r="223" spans="1:17" ht="16.5" x14ac:dyDescent="0.25">
      <c r="A223" s="42">
        <v>921</v>
      </c>
      <c r="B223" s="43">
        <v>914</v>
      </c>
      <c r="C223" s="43">
        <v>1038</v>
      </c>
      <c r="D223" s="44">
        <f t="shared" si="28"/>
        <v>124</v>
      </c>
      <c r="E223" s="45">
        <f t="shared" si="29"/>
        <v>185192</v>
      </c>
      <c r="F223" s="45">
        <f t="shared" si="30"/>
        <v>204000</v>
      </c>
      <c r="G223" s="43">
        <v>424</v>
      </c>
      <c r="H223" s="43">
        <v>458</v>
      </c>
      <c r="I223" s="46">
        <f t="shared" si="33"/>
        <v>34</v>
      </c>
      <c r="J223" s="46">
        <f t="shared" si="27"/>
        <v>17</v>
      </c>
      <c r="K223" s="46">
        <f t="shared" si="34"/>
        <v>17</v>
      </c>
      <c r="L223" s="46">
        <f t="shared" si="35"/>
        <v>0</v>
      </c>
      <c r="M223" s="47">
        <f t="shared" si="31"/>
        <v>102000</v>
      </c>
      <c r="N223" s="48">
        <f t="shared" si="32"/>
        <v>306000</v>
      </c>
      <c r="O223" s="14"/>
      <c r="P223" s="14"/>
      <c r="Q223" s="14"/>
    </row>
    <row r="224" spans="1:17" ht="16.5" x14ac:dyDescent="0.25">
      <c r="A224" s="42">
        <v>922</v>
      </c>
      <c r="B224" s="43">
        <v>786</v>
      </c>
      <c r="C224" s="43">
        <v>884</v>
      </c>
      <c r="D224" s="44">
        <f t="shared" si="28"/>
        <v>98</v>
      </c>
      <c r="E224" s="45">
        <f t="shared" si="29"/>
        <v>145432</v>
      </c>
      <c r="F224" s="45">
        <f t="shared" si="30"/>
        <v>160000</v>
      </c>
      <c r="G224" s="43">
        <v>424</v>
      </c>
      <c r="H224" s="43">
        <v>458</v>
      </c>
      <c r="I224" s="46">
        <f t="shared" si="33"/>
        <v>34</v>
      </c>
      <c r="J224" s="46">
        <f t="shared" si="27"/>
        <v>17</v>
      </c>
      <c r="K224" s="46">
        <f t="shared" si="34"/>
        <v>17</v>
      </c>
      <c r="L224" s="46">
        <f t="shared" si="35"/>
        <v>0</v>
      </c>
      <c r="M224" s="47">
        <f t="shared" si="31"/>
        <v>102000</v>
      </c>
      <c r="N224" s="48">
        <f t="shared" si="32"/>
        <v>262000</v>
      </c>
      <c r="O224" s="14"/>
      <c r="P224" s="14"/>
      <c r="Q224" s="14"/>
    </row>
    <row r="225" spans="1:17" ht="16.5" x14ac:dyDescent="0.25">
      <c r="A225" s="42">
        <v>923</v>
      </c>
      <c r="B225" s="43">
        <v>538</v>
      </c>
      <c r="C225" s="43">
        <v>613</v>
      </c>
      <c r="D225" s="44">
        <f t="shared" si="28"/>
        <v>75</v>
      </c>
      <c r="E225" s="45">
        <f t="shared" si="29"/>
        <v>111300</v>
      </c>
      <c r="F225" s="45">
        <f t="shared" si="30"/>
        <v>122000</v>
      </c>
      <c r="G225" s="43">
        <v>559</v>
      </c>
      <c r="H225" s="43">
        <v>595</v>
      </c>
      <c r="I225" s="46">
        <f t="shared" si="33"/>
        <v>36</v>
      </c>
      <c r="J225" s="46">
        <f t="shared" ref="J225:J228" si="36">I225/2</f>
        <v>18</v>
      </c>
      <c r="K225" s="46">
        <f t="shared" si="34"/>
        <v>18</v>
      </c>
      <c r="L225" s="46">
        <f t="shared" si="35"/>
        <v>0</v>
      </c>
      <c r="M225" s="47">
        <f t="shared" si="31"/>
        <v>108000</v>
      </c>
      <c r="N225" s="48">
        <f t="shared" si="32"/>
        <v>230000</v>
      </c>
      <c r="O225" s="14"/>
      <c r="P225" s="14"/>
      <c r="Q225" s="14"/>
    </row>
    <row r="226" spans="1:17" ht="16.5" x14ac:dyDescent="0.25">
      <c r="A226" s="42">
        <v>924</v>
      </c>
      <c r="B226" s="43">
        <v>983</v>
      </c>
      <c r="C226" s="43">
        <v>1136</v>
      </c>
      <c r="D226" s="44">
        <f t="shared" si="28"/>
        <v>153</v>
      </c>
      <c r="E226" s="45">
        <f t="shared" si="29"/>
        <v>229649</v>
      </c>
      <c r="F226" s="45">
        <f t="shared" si="30"/>
        <v>253000</v>
      </c>
      <c r="G226" s="43">
        <v>559</v>
      </c>
      <c r="H226" s="43">
        <v>595</v>
      </c>
      <c r="I226" s="46">
        <f t="shared" si="33"/>
        <v>36</v>
      </c>
      <c r="J226" s="46">
        <f t="shared" si="36"/>
        <v>18</v>
      </c>
      <c r="K226" s="46">
        <f t="shared" si="34"/>
        <v>18</v>
      </c>
      <c r="L226" s="46">
        <f t="shared" si="35"/>
        <v>0</v>
      </c>
      <c r="M226" s="47">
        <f t="shared" si="31"/>
        <v>108000</v>
      </c>
      <c r="N226" s="48">
        <f t="shared" si="32"/>
        <v>361000</v>
      </c>
      <c r="O226" s="14"/>
      <c r="P226" s="14"/>
      <c r="Q226" s="14"/>
    </row>
    <row r="227" spans="1:17" s="14" customFormat="1" ht="16.5" x14ac:dyDescent="0.25">
      <c r="A227" s="49">
        <v>926</v>
      </c>
      <c r="B227" s="43">
        <v>511</v>
      </c>
      <c r="C227" s="43">
        <v>570</v>
      </c>
      <c r="D227" s="44">
        <f t="shared" si="28"/>
        <v>59</v>
      </c>
      <c r="E227" s="45">
        <f t="shared" si="29"/>
        <v>87556</v>
      </c>
      <c r="F227" s="45">
        <f t="shared" si="30"/>
        <v>96000</v>
      </c>
      <c r="G227" s="43">
        <v>368</v>
      </c>
      <c r="H227" s="43">
        <v>393</v>
      </c>
      <c r="I227" s="46">
        <f t="shared" si="33"/>
        <v>25</v>
      </c>
      <c r="J227" s="46">
        <f t="shared" si="36"/>
        <v>12.5</v>
      </c>
      <c r="K227" s="46">
        <f t="shared" si="34"/>
        <v>12.5</v>
      </c>
      <c r="L227" s="46">
        <f t="shared" si="35"/>
        <v>0</v>
      </c>
      <c r="M227" s="47">
        <f t="shared" si="31"/>
        <v>75000</v>
      </c>
      <c r="N227" s="48">
        <f t="shared" si="32"/>
        <v>171000</v>
      </c>
    </row>
    <row r="228" spans="1:17" s="14" customFormat="1" ht="16.5" x14ac:dyDescent="0.25">
      <c r="A228" s="49">
        <v>927</v>
      </c>
      <c r="B228" s="43">
        <v>817</v>
      </c>
      <c r="C228" s="43">
        <v>903</v>
      </c>
      <c r="D228" s="44">
        <f t="shared" si="28"/>
        <v>86</v>
      </c>
      <c r="E228" s="45">
        <f t="shared" si="29"/>
        <v>127624</v>
      </c>
      <c r="F228" s="45">
        <f t="shared" si="30"/>
        <v>140000</v>
      </c>
      <c r="G228" s="43">
        <v>368</v>
      </c>
      <c r="H228" s="43">
        <v>393</v>
      </c>
      <c r="I228" s="46">
        <f t="shared" si="33"/>
        <v>25</v>
      </c>
      <c r="J228" s="46">
        <f t="shared" si="36"/>
        <v>12.5</v>
      </c>
      <c r="K228" s="46">
        <f t="shared" si="34"/>
        <v>12.5</v>
      </c>
      <c r="L228" s="46">
        <f t="shared" si="35"/>
        <v>0</v>
      </c>
      <c r="M228" s="47">
        <f t="shared" si="31"/>
        <v>75000</v>
      </c>
      <c r="N228" s="48">
        <f t="shared" si="32"/>
        <v>215000</v>
      </c>
    </row>
    <row r="229" spans="1:17" ht="16.5" x14ac:dyDescent="0.25">
      <c r="A229" s="42">
        <v>115</v>
      </c>
      <c r="B229" s="43">
        <v>1553</v>
      </c>
      <c r="C229" s="43">
        <v>1605</v>
      </c>
      <c r="D229" s="44">
        <f t="shared" si="28"/>
        <v>52</v>
      </c>
      <c r="E229" s="45">
        <f t="shared" si="29"/>
        <v>77168</v>
      </c>
      <c r="F229" s="45">
        <f t="shared" si="30"/>
        <v>85000</v>
      </c>
      <c r="G229" s="43">
        <v>301</v>
      </c>
      <c r="H229" s="43">
        <v>307</v>
      </c>
      <c r="I229" s="46">
        <f t="shared" si="33"/>
        <v>6</v>
      </c>
      <c r="J229" s="46">
        <f>H229-G229</f>
        <v>6</v>
      </c>
      <c r="K229" s="46">
        <f>IF($J229&lt;16,$J229,16)</f>
        <v>6</v>
      </c>
      <c r="L229" s="46">
        <f>IF($J229&gt;16,$J229-16,0)</f>
        <v>0</v>
      </c>
      <c r="M229" s="47">
        <f t="shared" si="31"/>
        <v>36000</v>
      </c>
      <c r="N229" s="48">
        <f t="shared" si="32"/>
        <v>121000</v>
      </c>
    </row>
    <row r="230" spans="1:17" ht="16.5" x14ac:dyDescent="0.25">
      <c r="A230" s="42">
        <v>123</v>
      </c>
      <c r="B230" s="43">
        <v>1606</v>
      </c>
      <c r="C230" s="43">
        <v>1703</v>
      </c>
      <c r="D230" s="44">
        <f t="shared" si="28"/>
        <v>97</v>
      </c>
      <c r="E230" s="45">
        <f t="shared" si="29"/>
        <v>143948</v>
      </c>
      <c r="F230" s="45">
        <f t="shared" si="30"/>
        <v>158000</v>
      </c>
      <c r="G230" s="43">
        <v>228</v>
      </c>
      <c r="H230" s="43">
        <v>239</v>
      </c>
      <c r="I230" s="46">
        <f t="shared" si="33"/>
        <v>11</v>
      </c>
      <c r="J230" s="46">
        <f t="shared" ref="J230:J246" si="37">H230-G230</f>
        <v>11</v>
      </c>
      <c r="K230" s="46">
        <f t="shared" ref="K230:K246" si="38">IF($J230&lt;16,$J230,16)</f>
        <v>11</v>
      </c>
      <c r="L230" s="46">
        <f t="shared" ref="L230:L246" si="39">IF($J230&gt;16,$J230-16,0)</f>
        <v>0</v>
      </c>
      <c r="M230" s="47">
        <f t="shared" si="31"/>
        <v>66000</v>
      </c>
      <c r="N230" s="48">
        <f t="shared" si="32"/>
        <v>224000</v>
      </c>
    </row>
    <row r="231" spans="1:17" ht="16.5" x14ac:dyDescent="0.25">
      <c r="A231" s="42">
        <v>215</v>
      </c>
      <c r="B231" s="43">
        <v>877</v>
      </c>
      <c r="C231" s="43">
        <v>975</v>
      </c>
      <c r="D231" s="44">
        <f t="shared" si="28"/>
        <v>98</v>
      </c>
      <c r="E231" s="45">
        <f t="shared" si="29"/>
        <v>145432</v>
      </c>
      <c r="F231" s="45">
        <f t="shared" si="30"/>
        <v>160000</v>
      </c>
      <c r="G231" s="43">
        <v>140</v>
      </c>
      <c r="H231" s="43">
        <v>155</v>
      </c>
      <c r="I231" s="46">
        <f t="shared" si="33"/>
        <v>15</v>
      </c>
      <c r="J231" s="46">
        <f t="shared" si="37"/>
        <v>15</v>
      </c>
      <c r="K231" s="46">
        <f t="shared" si="38"/>
        <v>15</v>
      </c>
      <c r="L231" s="46">
        <f t="shared" si="39"/>
        <v>0</v>
      </c>
      <c r="M231" s="47">
        <f t="shared" si="31"/>
        <v>90000</v>
      </c>
      <c r="N231" s="48">
        <f t="shared" si="32"/>
        <v>250000</v>
      </c>
    </row>
    <row r="232" spans="1:17" ht="16.5" x14ac:dyDescent="0.25">
      <c r="A232" s="42">
        <v>225</v>
      </c>
      <c r="B232" s="43">
        <v>1054</v>
      </c>
      <c r="C232" s="43">
        <v>1066</v>
      </c>
      <c r="D232" s="44">
        <f t="shared" si="28"/>
        <v>12</v>
      </c>
      <c r="E232" s="45">
        <f t="shared" si="29"/>
        <v>17808</v>
      </c>
      <c r="F232" s="45">
        <f t="shared" si="30"/>
        <v>20000</v>
      </c>
      <c r="G232" s="43">
        <v>133</v>
      </c>
      <c r="H232" s="43">
        <v>136</v>
      </c>
      <c r="I232" s="46">
        <f t="shared" si="33"/>
        <v>3</v>
      </c>
      <c r="J232" s="46">
        <f t="shared" si="37"/>
        <v>3</v>
      </c>
      <c r="K232" s="46">
        <f t="shared" si="38"/>
        <v>3</v>
      </c>
      <c r="L232" s="46">
        <f t="shared" si="39"/>
        <v>0</v>
      </c>
      <c r="M232" s="47">
        <f t="shared" si="31"/>
        <v>18000</v>
      </c>
      <c r="N232" s="48">
        <f t="shared" si="32"/>
        <v>38000</v>
      </c>
    </row>
    <row r="233" spans="1:17" ht="16.5" x14ac:dyDescent="0.25">
      <c r="A233" s="42">
        <v>315</v>
      </c>
      <c r="B233" s="43">
        <v>1338</v>
      </c>
      <c r="C233" s="43">
        <v>1382</v>
      </c>
      <c r="D233" s="44">
        <f t="shared" si="28"/>
        <v>44</v>
      </c>
      <c r="E233" s="45">
        <f t="shared" si="29"/>
        <v>65296</v>
      </c>
      <c r="F233" s="45">
        <f t="shared" si="30"/>
        <v>72000</v>
      </c>
      <c r="G233" s="43">
        <v>207</v>
      </c>
      <c r="H233" s="43">
        <v>219</v>
      </c>
      <c r="I233" s="46">
        <f t="shared" si="33"/>
        <v>12</v>
      </c>
      <c r="J233" s="46">
        <f t="shared" si="37"/>
        <v>12</v>
      </c>
      <c r="K233" s="46">
        <f t="shared" si="38"/>
        <v>12</v>
      </c>
      <c r="L233" s="46">
        <f t="shared" si="39"/>
        <v>0</v>
      </c>
      <c r="M233" s="47">
        <f t="shared" si="31"/>
        <v>72000</v>
      </c>
      <c r="N233" s="48">
        <f t="shared" si="32"/>
        <v>144000</v>
      </c>
    </row>
    <row r="234" spans="1:17" ht="16.5" x14ac:dyDescent="0.25">
      <c r="A234" s="42">
        <v>325</v>
      </c>
      <c r="B234" s="43">
        <v>1274</v>
      </c>
      <c r="C234" s="43">
        <v>1349</v>
      </c>
      <c r="D234" s="44">
        <f t="shared" si="28"/>
        <v>75</v>
      </c>
      <c r="E234" s="45">
        <f t="shared" si="29"/>
        <v>111300</v>
      </c>
      <c r="F234" s="45">
        <f t="shared" si="30"/>
        <v>122000</v>
      </c>
      <c r="G234" s="43">
        <v>241</v>
      </c>
      <c r="H234" s="43">
        <v>250</v>
      </c>
      <c r="I234" s="46">
        <f t="shared" si="33"/>
        <v>9</v>
      </c>
      <c r="J234" s="46">
        <f t="shared" si="37"/>
        <v>9</v>
      </c>
      <c r="K234" s="46">
        <f t="shared" si="38"/>
        <v>9</v>
      </c>
      <c r="L234" s="46">
        <f t="shared" si="39"/>
        <v>0</v>
      </c>
      <c r="M234" s="47">
        <f t="shared" si="31"/>
        <v>54000</v>
      </c>
      <c r="N234" s="48">
        <f t="shared" si="32"/>
        <v>176000</v>
      </c>
    </row>
    <row r="235" spans="1:17" ht="16.5" x14ac:dyDescent="0.25">
      <c r="A235" s="42">
        <v>415</v>
      </c>
      <c r="B235" s="43">
        <v>997</v>
      </c>
      <c r="C235" s="43">
        <v>1054</v>
      </c>
      <c r="D235" s="44">
        <f t="shared" si="28"/>
        <v>57</v>
      </c>
      <c r="E235" s="45">
        <f t="shared" si="29"/>
        <v>84588</v>
      </c>
      <c r="F235" s="45">
        <f t="shared" si="30"/>
        <v>93000</v>
      </c>
      <c r="G235" s="43">
        <v>187</v>
      </c>
      <c r="H235" s="43">
        <v>198</v>
      </c>
      <c r="I235" s="46">
        <f t="shared" si="33"/>
        <v>11</v>
      </c>
      <c r="J235" s="46">
        <f t="shared" si="37"/>
        <v>11</v>
      </c>
      <c r="K235" s="46">
        <f t="shared" si="38"/>
        <v>11</v>
      </c>
      <c r="L235" s="46">
        <f t="shared" si="39"/>
        <v>0</v>
      </c>
      <c r="M235" s="47">
        <f t="shared" si="31"/>
        <v>66000</v>
      </c>
      <c r="N235" s="48">
        <f t="shared" si="32"/>
        <v>159000</v>
      </c>
    </row>
    <row r="236" spans="1:17" ht="16.5" x14ac:dyDescent="0.25">
      <c r="A236" s="42">
        <v>425</v>
      </c>
      <c r="B236" s="43">
        <v>1029</v>
      </c>
      <c r="C236" s="43">
        <v>1124</v>
      </c>
      <c r="D236" s="44">
        <f t="shared" si="28"/>
        <v>95</v>
      </c>
      <c r="E236" s="45">
        <f t="shared" si="29"/>
        <v>140980</v>
      </c>
      <c r="F236" s="45">
        <f t="shared" si="30"/>
        <v>155000</v>
      </c>
      <c r="G236" s="43">
        <v>103</v>
      </c>
      <c r="H236" s="43">
        <v>116</v>
      </c>
      <c r="I236" s="46">
        <f t="shared" si="33"/>
        <v>13</v>
      </c>
      <c r="J236" s="46">
        <f t="shared" si="37"/>
        <v>13</v>
      </c>
      <c r="K236" s="46">
        <f t="shared" si="38"/>
        <v>13</v>
      </c>
      <c r="L236" s="46">
        <f t="shared" si="39"/>
        <v>0</v>
      </c>
      <c r="M236" s="47">
        <f t="shared" si="31"/>
        <v>78000</v>
      </c>
      <c r="N236" s="48">
        <f t="shared" si="32"/>
        <v>233000</v>
      </c>
    </row>
    <row r="237" spans="1:17" ht="16.5" x14ac:dyDescent="0.25">
      <c r="A237" s="42">
        <v>515</v>
      </c>
      <c r="B237" s="43">
        <v>1020</v>
      </c>
      <c r="C237" s="43">
        <v>1073</v>
      </c>
      <c r="D237" s="44">
        <f t="shared" si="28"/>
        <v>53</v>
      </c>
      <c r="E237" s="45">
        <f t="shared" si="29"/>
        <v>78652</v>
      </c>
      <c r="F237" s="45">
        <f t="shared" si="30"/>
        <v>87000</v>
      </c>
      <c r="G237" s="43">
        <v>205</v>
      </c>
      <c r="H237" s="43">
        <v>215</v>
      </c>
      <c r="I237" s="46">
        <f t="shared" si="33"/>
        <v>10</v>
      </c>
      <c r="J237" s="46">
        <f t="shared" si="37"/>
        <v>10</v>
      </c>
      <c r="K237" s="46">
        <f t="shared" si="38"/>
        <v>10</v>
      </c>
      <c r="L237" s="46">
        <f t="shared" si="39"/>
        <v>0</v>
      </c>
      <c r="M237" s="47">
        <f t="shared" si="31"/>
        <v>60000</v>
      </c>
      <c r="N237" s="48">
        <f t="shared" si="32"/>
        <v>147000</v>
      </c>
    </row>
    <row r="238" spans="1:17" ht="16.5" x14ac:dyDescent="0.25">
      <c r="A238" s="42">
        <v>525</v>
      </c>
      <c r="B238" s="43">
        <v>1759</v>
      </c>
      <c r="C238" s="43">
        <v>1876</v>
      </c>
      <c r="D238" s="44">
        <f t="shared" si="28"/>
        <v>117</v>
      </c>
      <c r="E238" s="45">
        <f t="shared" si="29"/>
        <v>174461</v>
      </c>
      <c r="F238" s="45">
        <f t="shared" si="30"/>
        <v>192000</v>
      </c>
      <c r="G238" s="43">
        <v>112</v>
      </c>
      <c r="H238" s="43">
        <v>113</v>
      </c>
      <c r="I238" s="46">
        <f t="shared" si="33"/>
        <v>1</v>
      </c>
      <c r="J238" s="46">
        <f t="shared" si="37"/>
        <v>1</v>
      </c>
      <c r="K238" s="46">
        <f t="shared" si="38"/>
        <v>1</v>
      </c>
      <c r="L238" s="46">
        <f t="shared" si="39"/>
        <v>0</v>
      </c>
      <c r="M238" s="47">
        <f t="shared" si="31"/>
        <v>6000</v>
      </c>
      <c r="N238" s="48">
        <f t="shared" si="32"/>
        <v>198000</v>
      </c>
    </row>
    <row r="239" spans="1:17" ht="16.5" x14ac:dyDescent="0.25">
      <c r="A239" s="42">
        <v>615</v>
      </c>
      <c r="B239" s="43">
        <v>1739</v>
      </c>
      <c r="C239" s="43">
        <v>1869</v>
      </c>
      <c r="D239" s="44">
        <f t="shared" si="28"/>
        <v>130</v>
      </c>
      <c r="E239" s="45">
        <f t="shared" si="29"/>
        <v>194390</v>
      </c>
      <c r="F239" s="45">
        <f t="shared" si="30"/>
        <v>214000</v>
      </c>
      <c r="G239" s="43">
        <v>209</v>
      </c>
      <c r="H239" s="43">
        <v>219</v>
      </c>
      <c r="I239" s="46">
        <f t="shared" si="33"/>
        <v>10</v>
      </c>
      <c r="J239" s="46">
        <f t="shared" si="37"/>
        <v>10</v>
      </c>
      <c r="K239" s="46">
        <f t="shared" si="38"/>
        <v>10</v>
      </c>
      <c r="L239" s="46">
        <f t="shared" si="39"/>
        <v>0</v>
      </c>
      <c r="M239" s="47">
        <f t="shared" si="31"/>
        <v>60000</v>
      </c>
      <c r="N239" s="48">
        <f t="shared" si="32"/>
        <v>274000</v>
      </c>
    </row>
    <row r="240" spans="1:17" ht="16.5" x14ac:dyDescent="0.25">
      <c r="A240" s="42">
        <v>625</v>
      </c>
      <c r="B240" s="43">
        <v>1679</v>
      </c>
      <c r="C240" s="43">
        <v>1814</v>
      </c>
      <c r="D240" s="44">
        <f t="shared" si="28"/>
        <v>135</v>
      </c>
      <c r="E240" s="45">
        <f t="shared" si="29"/>
        <v>202055</v>
      </c>
      <c r="F240" s="45">
        <f t="shared" si="30"/>
        <v>222000</v>
      </c>
      <c r="G240" s="43">
        <v>123</v>
      </c>
      <c r="H240" s="43">
        <v>127</v>
      </c>
      <c r="I240" s="46">
        <f t="shared" si="33"/>
        <v>4</v>
      </c>
      <c r="J240" s="46">
        <f t="shared" si="37"/>
        <v>4</v>
      </c>
      <c r="K240" s="46">
        <f t="shared" si="38"/>
        <v>4</v>
      </c>
      <c r="L240" s="46">
        <f t="shared" si="39"/>
        <v>0</v>
      </c>
      <c r="M240" s="47">
        <f t="shared" si="31"/>
        <v>24000</v>
      </c>
      <c r="N240" s="48">
        <f t="shared" si="32"/>
        <v>246000</v>
      </c>
    </row>
    <row r="241" spans="1:19" ht="16.5" x14ac:dyDescent="0.25">
      <c r="A241" s="42">
        <v>715</v>
      </c>
      <c r="B241" s="43">
        <v>1122</v>
      </c>
      <c r="C241" s="43">
        <v>1182</v>
      </c>
      <c r="D241" s="44">
        <f t="shared" si="28"/>
        <v>60</v>
      </c>
      <c r="E241" s="45">
        <f t="shared" si="29"/>
        <v>89040</v>
      </c>
      <c r="F241" s="45">
        <f t="shared" si="30"/>
        <v>98000</v>
      </c>
      <c r="G241" s="43">
        <v>168</v>
      </c>
      <c r="H241" s="43">
        <v>178</v>
      </c>
      <c r="I241" s="46">
        <f t="shared" si="33"/>
        <v>10</v>
      </c>
      <c r="J241" s="46">
        <f t="shared" si="37"/>
        <v>10</v>
      </c>
      <c r="K241" s="46">
        <f t="shared" si="38"/>
        <v>10</v>
      </c>
      <c r="L241" s="46">
        <f t="shared" si="39"/>
        <v>0</v>
      </c>
      <c r="M241" s="47">
        <f t="shared" si="31"/>
        <v>60000</v>
      </c>
      <c r="N241" s="48">
        <f t="shared" si="32"/>
        <v>158000</v>
      </c>
      <c r="P241" s="14"/>
      <c r="Q241" s="14"/>
      <c r="R241" s="14"/>
    </row>
    <row r="242" spans="1:19" ht="16.5" x14ac:dyDescent="0.25">
      <c r="A242" s="42">
        <v>725</v>
      </c>
      <c r="B242" s="43">
        <v>1784</v>
      </c>
      <c r="C242" s="43">
        <v>1922</v>
      </c>
      <c r="D242" s="44">
        <f t="shared" si="28"/>
        <v>138</v>
      </c>
      <c r="E242" s="45">
        <f t="shared" si="29"/>
        <v>206654</v>
      </c>
      <c r="F242" s="45">
        <f t="shared" si="30"/>
        <v>227000</v>
      </c>
      <c r="G242" s="43">
        <v>252</v>
      </c>
      <c r="H242" s="43">
        <v>264</v>
      </c>
      <c r="I242" s="46">
        <f t="shared" si="33"/>
        <v>12</v>
      </c>
      <c r="J242" s="46">
        <f t="shared" si="37"/>
        <v>12</v>
      </c>
      <c r="K242" s="46">
        <f t="shared" si="38"/>
        <v>12</v>
      </c>
      <c r="L242" s="46">
        <f t="shared" si="39"/>
        <v>0</v>
      </c>
      <c r="M242" s="47">
        <f t="shared" si="31"/>
        <v>72000</v>
      </c>
      <c r="N242" s="48">
        <f t="shared" si="32"/>
        <v>299000</v>
      </c>
      <c r="P242" s="14"/>
      <c r="Q242" s="14"/>
      <c r="R242" s="14"/>
    </row>
    <row r="243" spans="1:19" ht="16.5" x14ac:dyDescent="0.25">
      <c r="A243" s="42">
        <v>815</v>
      </c>
      <c r="B243" s="43">
        <v>473</v>
      </c>
      <c r="C243" s="43">
        <v>568</v>
      </c>
      <c r="D243" s="44">
        <f t="shared" si="28"/>
        <v>95</v>
      </c>
      <c r="E243" s="45">
        <f t="shared" si="29"/>
        <v>140980</v>
      </c>
      <c r="F243" s="45">
        <f t="shared" si="30"/>
        <v>155000</v>
      </c>
      <c r="G243" s="43">
        <v>42</v>
      </c>
      <c r="H243" s="43">
        <v>48</v>
      </c>
      <c r="I243" s="46">
        <f t="shared" si="33"/>
        <v>6</v>
      </c>
      <c r="J243" s="46">
        <f t="shared" si="37"/>
        <v>6</v>
      </c>
      <c r="K243" s="46">
        <f t="shared" si="38"/>
        <v>6</v>
      </c>
      <c r="L243" s="46">
        <f t="shared" si="39"/>
        <v>0</v>
      </c>
      <c r="M243" s="47">
        <f t="shared" si="31"/>
        <v>36000</v>
      </c>
      <c r="N243" s="48">
        <f t="shared" si="32"/>
        <v>191000</v>
      </c>
    </row>
    <row r="244" spans="1:19" ht="16.5" x14ac:dyDescent="0.25">
      <c r="A244" s="42">
        <v>825</v>
      </c>
      <c r="B244" s="43">
        <v>653</v>
      </c>
      <c r="C244" s="43">
        <v>746</v>
      </c>
      <c r="D244" s="44">
        <f t="shared" si="28"/>
        <v>93</v>
      </c>
      <c r="E244" s="45">
        <f t="shared" si="29"/>
        <v>138012</v>
      </c>
      <c r="F244" s="45">
        <f t="shared" si="30"/>
        <v>152000</v>
      </c>
      <c r="G244" s="43">
        <v>91</v>
      </c>
      <c r="H244" s="43">
        <v>99</v>
      </c>
      <c r="I244" s="46">
        <f t="shared" si="33"/>
        <v>8</v>
      </c>
      <c r="J244" s="46">
        <f t="shared" si="37"/>
        <v>8</v>
      </c>
      <c r="K244" s="46">
        <f t="shared" si="38"/>
        <v>8</v>
      </c>
      <c r="L244" s="46">
        <f t="shared" si="39"/>
        <v>0</v>
      </c>
      <c r="M244" s="47">
        <f t="shared" si="31"/>
        <v>48000</v>
      </c>
      <c r="N244" s="48">
        <f t="shared" si="32"/>
        <v>200000</v>
      </c>
    </row>
    <row r="245" spans="1:19" ht="16.5" x14ac:dyDescent="0.25">
      <c r="A245" s="42">
        <v>915</v>
      </c>
      <c r="B245" s="43">
        <v>2260</v>
      </c>
      <c r="C245" s="43">
        <v>2401</v>
      </c>
      <c r="D245" s="44">
        <f t="shared" si="28"/>
        <v>141</v>
      </c>
      <c r="E245" s="45">
        <f t="shared" si="29"/>
        <v>211253</v>
      </c>
      <c r="F245" s="45">
        <f t="shared" si="30"/>
        <v>232000</v>
      </c>
      <c r="G245" s="43">
        <v>143</v>
      </c>
      <c r="H245" s="43">
        <v>150</v>
      </c>
      <c r="I245" s="46">
        <f t="shared" si="33"/>
        <v>7</v>
      </c>
      <c r="J245" s="46">
        <f t="shared" si="37"/>
        <v>7</v>
      </c>
      <c r="K245" s="46">
        <f t="shared" si="38"/>
        <v>7</v>
      </c>
      <c r="L245" s="46">
        <f t="shared" si="39"/>
        <v>0</v>
      </c>
      <c r="M245" s="47">
        <f t="shared" si="31"/>
        <v>42000</v>
      </c>
      <c r="N245" s="48">
        <f t="shared" si="32"/>
        <v>274000</v>
      </c>
      <c r="O245" s="14"/>
      <c r="P245" s="14"/>
      <c r="Q245" s="14"/>
    </row>
    <row r="246" spans="1:19" s="8" customFormat="1" ht="16.5" x14ac:dyDescent="0.25">
      <c r="A246" s="49">
        <v>925</v>
      </c>
      <c r="B246" s="43">
        <v>572</v>
      </c>
      <c r="C246" s="43">
        <v>646</v>
      </c>
      <c r="D246" s="44">
        <f t="shared" si="28"/>
        <v>74</v>
      </c>
      <c r="E246" s="45">
        <f t="shared" si="29"/>
        <v>109816</v>
      </c>
      <c r="F246" s="45">
        <f t="shared" si="30"/>
        <v>121000</v>
      </c>
      <c r="G246" s="43">
        <v>125</v>
      </c>
      <c r="H246" s="43">
        <v>128</v>
      </c>
      <c r="I246" s="46">
        <f t="shared" si="33"/>
        <v>3</v>
      </c>
      <c r="J246" s="46">
        <f t="shared" si="37"/>
        <v>3</v>
      </c>
      <c r="K246" s="46">
        <f t="shared" si="38"/>
        <v>3</v>
      </c>
      <c r="L246" s="46">
        <f t="shared" si="39"/>
        <v>0</v>
      </c>
      <c r="M246" s="47">
        <f t="shared" si="31"/>
        <v>18000</v>
      </c>
      <c r="N246" s="48">
        <f t="shared" si="32"/>
        <v>139000</v>
      </c>
      <c r="O246" s="14"/>
      <c r="P246" s="14"/>
      <c r="Q246" s="14"/>
      <c r="R246" s="14"/>
      <c r="S246" s="24"/>
    </row>
    <row r="247" spans="1:19" ht="16.5" x14ac:dyDescent="0.25">
      <c r="A247" s="2"/>
      <c r="C247" s="21"/>
      <c r="D247" s="25"/>
      <c r="E247" s="25"/>
      <c r="F247" s="25"/>
      <c r="G247" s="21"/>
      <c r="H247" s="21"/>
      <c r="I247" s="26"/>
      <c r="J247" s="26"/>
      <c r="K247" s="26"/>
      <c r="L247" s="26"/>
      <c r="M247" s="10"/>
      <c r="N247" s="11"/>
      <c r="O247" s="2"/>
      <c r="P247" s="25"/>
      <c r="Q247" s="25"/>
    </row>
    <row r="248" spans="1:19" ht="16.5" x14ac:dyDescent="0.25">
      <c r="A248" s="2"/>
      <c r="C248" s="14"/>
      <c r="D248" s="26"/>
      <c r="E248" s="2"/>
      <c r="F248" s="2"/>
      <c r="H248" s="21"/>
      <c r="I248" s="25"/>
      <c r="J248" s="25"/>
      <c r="K248" s="25"/>
      <c r="L248" s="25"/>
      <c r="M248" s="28"/>
      <c r="N248" s="28"/>
      <c r="O248" s="2"/>
      <c r="P248" s="2"/>
      <c r="Q248" s="2"/>
    </row>
    <row r="249" spans="1:19" ht="16.5" x14ac:dyDescent="0.25">
      <c r="A249" s="2"/>
      <c r="D249" s="25"/>
      <c r="E249" s="25"/>
      <c r="F249" s="25"/>
      <c r="H249" s="21"/>
      <c r="I249" s="25"/>
      <c r="J249" s="25"/>
      <c r="K249" s="25"/>
      <c r="L249" s="25"/>
      <c r="M249" s="10"/>
      <c r="N249" s="3"/>
      <c r="O249" s="2"/>
      <c r="P249" s="2"/>
      <c r="Q249" s="14"/>
    </row>
    <row r="250" spans="1:19" ht="16.5" x14ac:dyDescent="0.25">
      <c r="A250" s="2"/>
      <c r="B250" s="29"/>
      <c r="C250" s="29"/>
      <c r="D250" s="25"/>
      <c r="E250" s="30"/>
      <c r="F250" s="30"/>
      <c r="G250" s="30"/>
      <c r="H250" s="30"/>
      <c r="I250" s="10"/>
      <c r="J250" s="10"/>
      <c r="K250" s="10"/>
      <c r="L250" s="10"/>
      <c r="M250" s="30"/>
      <c r="N250" s="30"/>
      <c r="P250" s="2"/>
      <c r="Q250" s="14"/>
    </row>
    <row r="251" spans="1:19" ht="16.5" x14ac:dyDescent="0.25">
      <c r="A251" s="2"/>
      <c r="D251" s="25"/>
      <c r="E251" s="25"/>
      <c r="F251" s="25"/>
      <c r="H251" s="21"/>
      <c r="I251" s="10"/>
      <c r="J251" s="10"/>
      <c r="K251" s="10"/>
      <c r="L251" s="10"/>
      <c r="M251" s="30"/>
      <c r="N251" s="30"/>
      <c r="P251" s="2"/>
      <c r="Q251" s="14"/>
    </row>
  </sheetData>
  <sheetProtection password="DC9E" sheet="1" objects="1" scenarios="1"/>
  <mergeCells count="15">
    <mergeCell ref="A1:G1"/>
    <mergeCell ref="A5:N5"/>
    <mergeCell ref="M251:N251"/>
    <mergeCell ref="A2:G2"/>
    <mergeCell ref="A3:E3"/>
    <mergeCell ref="A4:N4"/>
    <mergeCell ref="A6:N6"/>
    <mergeCell ref="A14:A15"/>
    <mergeCell ref="B14:F14"/>
    <mergeCell ref="G14:M14"/>
    <mergeCell ref="N14:N15"/>
    <mergeCell ref="M248:N248"/>
    <mergeCell ref="B250:C250"/>
    <mergeCell ref="E250:H250"/>
    <mergeCell ref="M250:N25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noname</cp:lastModifiedBy>
  <dcterms:created xsi:type="dcterms:W3CDTF">2015-07-06T08:37:24Z</dcterms:created>
  <dcterms:modified xsi:type="dcterms:W3CDTF">2015-07-07T01:23:01Z</dcterms:modified>
</cp:coreProperties>
</file>